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480" windowHeight="9405" activeTab="0"/>
  </bookViews>
  <sheets>
    <sheet name="AG NOVA PETRÓPOLIS" sheetId="1" r:id="rId1"/>
  </sheets>
  <definedNames>
    <definedName name="_xlnm.Print_Area" localSheetId="0">'AG NOVA PETRÓPOLIS'!$A$1:$H$484</definedName>
    <definedName name="_xlnm.Print_Titles" localSheetId="0">'AG NOVA PETRÓPOLIS'!$8:$9</definedName>
  </definedNames>
  <calcPr fullCalcOnLoad="1"/>
</workbook>
</file>

<file path=xl/sharedStrings.xml><?xml version="1.0" encoding="utf-8"?>
<sst xmlns="http://schemas.openxmlformats.org/spreadsheetml/2006/main" count="1261" uniqueCount="703">
  <si>
    <t>1.8</t>
  </si>
  <si>
    <t>1.9</t>
  </si>
  <si>
    <t>1.10</t>
  </si>
  <si>
    <t>1.11</t>
  </si>
  <si>
    <t>1.12</t>
  </si>
  <si>
    <t>Cabo unipolar flexivel afumex seção 16 mm² / 750V - Terra do QF-AC</t>
  </si>
  <si>
    <t>1.13</t>
  </si>
  <si>
    <t>PONTOS DE LUZ /TOMADAS e AR CONDICIONADO</t>
  </si>
  <si>
    <t xml:space="preserve"> Luminária de EMBUTIR - 2x28W com aletas brancas completa - Suportes, Lâmpadas Trifósforo 28 W e reator eletrônico 220V AFP - 2x28W - THD &lt;10% - Garantia de 02 Anos.</t>
  </si>
  <si>
    <t>Condutor unipolar flexível livre de halogênio, antichama, livre de fumaças e gases tóxicos, tipo Afumex:</t>
  </si>
  <si>
    <t xml:space="preserve">          - seção 2,5mm² - (iluminação/Tomadas).</t>
  </si>
  <si>
    <t>2.7</t>
  </si>
  <si>
    <t xml:space="preserve"> Suporte de canaleta de aluminio branco com um interruptor duplo.</t>
  </si>
  <si>
    <t>2.8</t>
  </si>
  <si>
    <t xml:space="preserve"> Suporte de canaleta de aluminio branco com um interruptor triplo.</t>
  </si>
  <si>
    <t>2.9</t>
  </si>
  <si>
    <t xml:space="preserve"> Suporte de canaleta de aluminio branco com uma tomada novo padrão brasileiro 20A</t>
  </si>
  <si>
    <t>2.10</t>
  </si>
  <si>
    <t>Eletroduto de aço galvanizado semipesado:</t>
  </si>
  <si>
    <t xml:space="preserve">          - ø 20mm (3/4").</t>
  </si>
  <si>
    <t xml:space="preserve">          - ø 25mm (1").</t>
  </si>
  <si>
    <t>2.12</t>
  </si>
  <si>
    <t>2.13</t>
  </si>
  <si>
    <t xml:space="preserve">Caixa de aço zincado 100x50mm </t>
  </si>
  <si>
    <t>2.14</t>
  </si>
  <si>
    <t xml:space="preserve"> Tampa para caixa 100x50mm com um interruptor simples </t>
  </si>
  <si>
    <t>2.15</t>
  </si>
  <si>
    <t>2.16</t>
  </si>
  <si>
    <t xml:space="preserve"> Tampa para caixa 100x50mm com uma tomada</t>
  </si>
  <si>
    <t>2.17</t>
  </si>
  <si>
    <t>2.18</t>
  </si>
  <si>
    <t>2.19</t>
  </si>
  <si>
    <t>Caixa de passagem c/ tampa cega tipo condulete diam 20mm</t>
  </si>
  <si>
    <t>2.20</t>
  </si>
  <si>
    <t>Caixa de passagem c/ tampa cega tipo condulete diam 25mm</t>
  </si>
  <si>
    <t>2.21</t>
  </si>
  <si>
    <t>2.22</t>
  </si>
  <si>
    <t>2.23</t>
  </si>
  <si>
    <t>2.24</t>
  </si>
  <si>
    <t>2.25</t>
  </si>
  <si>
    <t>2.26</t>
  </si>
  <si>
    <t>2.27</t>
  </si>
  <si>
    <t>2.28</t>
  </si>
  <si>
    <t>2.29</t>
  </si>
  <si>
    <t>2.30</t>
  </si>
  <si>
    <t>2.31</t>
  </si>
  <si>
    <t>2.32</t>
  </si>
  <si>
    <t>Tampa para eletrocalha 100mm</t>
  </si>
  <si>
    <t>2.33</t>
  </si>
  <si>
    <t xml:space="preserve">Suporte suspensão para eletrocalha 100x50mm </t>
  </si>
  <si>
    <t>2.34</t>
  </si>
  <si>
    <t>Acessórios para eletrocalha 100x50mm</t>
  </si>
  <si>
    <t>2.35</t>
  </si>
  <si>
    <t>2.36</t>
  </si>
  <si>
    <t>2.37</t>
  </si>
  <si>
    <t>2.38</t>
  </si>
  <si>
    <t>2.39</t>
  </si>
  <si>
    <t>Derivação lateral p/ eletroduto 3/4"</t>
  </si>
  <si>
    <t>Derivação lateral p/ eletroduto 1"</t>
  </si>
  <si>
    <t>Parafusos, porcas e arruelas para perfilados/eletrocalha</t>
  </si>
  <si>
    <t>Vergalhão rosca total 1/4"</t>
  </si>
  <si>
    <t>Chumbador rosca interna 1/4"</t>
  </si>
  <si>
    <t>Quadro de comando com dimensões minimas de 480x380x170mm, com canaleta de PVC e trilhos para fixação dos equipamentos - CD-Timer</t>
  </si>
  <si>
    <t>Timer p/  iluminação interna/externa/ar condicionado</t>
  </si>
  <si>
    <t>Contactora WEG CWM25 A</t>
  </si>
  <si>
    <t>Cabo tipo PP 3x1,5mm² Afumex - Ligação das luminárias.</t>
  </si>
  <si>
    <t>Plug Macho e fêmea novo padrão - ligação luminárias</t>
  </si>
  <si>
    <t>INSTALAÇÕES DE ILUMINAÇÃO DE EMERGÊNCIA</t>
  </si>
  <si>
    <t>2.11</t>
  </si>
  <si>
    <t>INSTALAÇÕES ELÉTRICAS</t>
  </si>
  <si>
    <t>Condutor unipolar flexível Afumex:</t>
  </si>
  <si>
    <t xml:space="preserve">          - seção 2,5 mm2.</t>
  </si>
  <si>
    <t xml:space="preserve">          - seção 10 mm2.</t>
  </si>
  <si>
    <t>1.14</t>
  </si>
  <si>
    <t>1.15</t>
  </si>
  <si>
    <t>1.16</t>
  </si>
  <si>
    <t>1.17</t>
  </si>
  <si>
    <t>Chave reversora 40A. com 04 câmaras</t>
  </si>
  <si>
    <t>Caixa p/ reversora - GSP.2</t>
  </si>
  <si>
    <t>Canaleta aluminio 73x25 tripla c/ tampa de encaixe - Pintada</t>
  </si>
  <si>
    <t>Canaleta aluminio 73x45 dupla c/ tampa de encaixe - Pintada</t>
  </si>
  <si>
    <t>Caixa de aluminio 100x100x50mm específica de canaleta de aluminio de:</t>
  </si>
  <si>
    <t xml:space="preserve">        -73x25mm</t>
  </si>
  <si>
    <t xml:space="preserve">        -73x45mm</t>
  </si>
  <si>
    <t>Curva 90º de PVC (interna e externa) específica de canaleta de aluminio</t>
  </si>
  <si>
    <t>Acessório tipo flange p/ conexão CD/Eletrocalha x canaleta de aluminio 73x45mm</t>
  </si>
  <si>
    <t xml:space="preserve"> Suporte para canaleta de aluminio p/tres blocos com duas tomadas tipo bloco NBR.20A (preta), mais um bloco cego.</t>
  </si>
  <si>
    <t xml:space="preserve"> Suporte para canaleta de aluminio p/tres blocos com uma tomada tipo bloco NBR.20A (preta), mais dois blocos cegos.</t>
  </si>
  <si>
    <t>Aterramento.</t>
  </si>
  <si>
    <t xml:space="preserve">         - cabo unipolar Afumex seção 10 mm² - 0,75 kV.</t>
  </si>
  <si>
    <t xml:space="preserve">         - tubo PVC Ø200x300mm, com tampa de ferro fundido</t>
  </si>
  <si>
    <t>PONTOS PARA A TRANSMISSÃO DE DADOS:</t>
  </si>
  <si>
    <t xml:space="preserve"> Suporte para canaleta de aluminio p/tres blocos com um bloco c/RJ.45 , mais dois blocos cegos.</t>
  </si>
  <si>
    <t xml:space="preserve"> Suporte para canaleta de aluminio p/tres blocos com dois blocos c/RJ.45, mais um bloco cego.</t>
  </si>
  <si>
    <t>Régua com 6 tomadas p/ Rack</t>
  </si>
  <si>
    <t xml:space="preserve"> Bloco de inserção engate rápido M10 com bastidor completo</t>
  </si>
  <si>
    <t>Projeto de aprovação aparato publicitários Fachadas</t>
  </si>
  <si>
    <t>TUBULAÇÃO SECUNDARIA COM ESPERAS TELEFÔNICAS:</t>
  </si>
  <si>
    <t>Patch Panel 24 portas p/ Rack 19"  (Estações de Trabalho)</t>
  </si>
  <si>
    <t>Acessórios internos p/ montagem DG´s</t>
  </si>
  <si>
    <t xml:space="preserve">Caixa de distribuição padrão Concessionária </t>
  </si>
  <si>
    <t xml:space="preserve">          - N.º3 (400x400x120mm) - Sobrepor</t>
  </si>
  <si>
    <t xml:space="preserve">          - N.º4 (600x600x120mm) - Sobrepor</t>
  </si>
  <si>
    <t>Protetor de Surto p/ entrada das linhas</t>
  </si>
  <si>
    <t>Cabo CIT-5 pares (Entrada Linhas)</t>
  </si>
  <si>
    <t>Arame Galvanizado n.º16</t>
  </si>
  <si>
    <t xml:space="preserve">Spiral tube </t>
  </si>
  <si>
    <t>Asbuilts das Instalações Elet./Log./Telef./alarme</t>
  </si>
  <si>
    <t>5.1.1</t>
  </si>
  <si>
    <t>5.1.2</t>
  </si>
  <si>
    <t>DIVISÓRIAS e BIOMBOS:</t>
  </si>
  <si>
    <t>VII</t>
  </si>
  <si>
    <t>2.2.11</t>
  </si>
  <si>
    <t>2.2.12</t>
  </si>
  <si>
    <t>2.2.13</t>
  </si>
  <si>
    <t>COMPLEMENTOS/DIVERSOS</t>
  </si>
  <si>
    <t>FORROS</t>
  </si>
  <si>
    <t>Passa objetos de acrílico</t>
  </si>
  <si>
    <t>1.1</t>
  </si>
  <si>
    <t>PLANILHA DE ORÇAMENTOS - COMPRA DE MATERIAIS E/OU SERVIÇOS</t>
  </si>
  <si>
    <t>ITEM</t>
  </si>
  <si>
    <t>DESCRIÇÃO</t>
  </si>
  <si>
    <t>PREÇO UNITÁRIO</t>
  </si>
  <si>
    <t>PREÇO TOTAL</t>
  </si>
  <si>
    <t>MATERIAL</t>
  </si>
  <si>
    <t>MÃO DE OBRA</t>
  </si>
  <si>
    <t>m²</t>
  </si>
  <si>
    <t>un</t>
  </si>
  <si>
    <t>I</t>
  </si>
  <si>
    <t>SUBTOTAL OBRAS CIVIS</t>
  </si>
  <si>
    <t>II</t>
  </si>
  <si>
    <t>m</t>
  </si>
  <si>
    <t>2.1</t>
  </si>
  <si>
    <t>1.2</t>
  </si>
  <si>
    <t>1.3</t>
  </si>
  <si>
    <t>1.4</t>
  </si>
  <si>
    <t>2.2</t>
  </si>
  <si>
    <t xml:space="preserve"> </t>
  </si>
  <si>
    <t>III</t>
  </si>
  <si>
    <t>x,xx</t>
  </si>
  <si>
    <t>2.3</t>
  </si>
  <si>
    <t>PROGRAMAÇÃO VISUAL INTERNA</t>
  </si>
  <si>
    <t>m³</t>
  </si>
  <si>
    <t>PINTURA</t>
  </si>
  <si>
    <t>3.1</t>
  </si>
  <si>
    <t>4.1</t>
  </si>
  <si>
    <t>5.1</t>
  </si>
  <si>
    <t>7.1</t>
  </si>
  <si>
    <t>7.2</t>
  </si>
  <si>
    <t>8.1</t>
  </si>
  <si>
    <t>9.1</t>
  </si>
  <si>
    <t>QUANT.</t>
  </si>
  <si>
    <t>UNID.</t>
  </si>
  <si>
    <t xml:space="preserve"> OBRAS CIVIS</t>
  </si>
  <si>
    <t>Placa de obra</t>
  </si>
  <si>
    <t xml:space="preserve">" as built" </t>
  </si>
  <si>
    <t>conj.</t>
  </si>
  <si>
    <t>Demolição</t>
  </si>
  <si>
    <t>2.1.1</t>
  </si>
  <si>
    <t>2.1.2</t>
  </si>
  <si>
    <t>2.1.3</t>
  </si>
  <si>
    <t>2.1.4</t>
  </si>
  <si>
    <t>2.1.5</t>
  </si>
  <si>
    <t>2.2.1</t>
  </si>
  <si>
    <t>2.2.2</t>
  </si>
  <si>
    <t>2.2.3</t>
  </si>
  <si>
    <t>2.2.4</t>
  </si>
  <si>
    <t>2.2.5</t>
  </si>
  <si>
    <t>2.2.6</t>
  </si>
  <si>
    <t>2.2.7</t>
  </si>
  <si>
    <t>2.2.8</t>
  </si>
  <si>
    <t>2.2.9</t>
  </si>
  <si>
    <t>2.2.10</t>
  </si>
  <si>
    <t>conj</t>
  </si>
  <si>
    <t>Retirada de entulho</t>
  </si>
  <si>
    <t>PAVIMENTAÇÕES</t>
  </si>
  <si>
    <t>Pisos:</t>
  </si>
  <si>
    <t>REVESTIMENTOS</t>
  </si>
  <si>
    <t xml:space="preserve">      - chapisco</t>
  </si>
  <si>
    <t xml:space="preserve">      - emboço</t>
  </si>
  <si>
    <t xml:space="preserve">      - reboco</t>
  </si>
  <si>
    <t>ESQUADRIAS E ELEMENTOS METALICOS</t>
  </si>
  <si>
    <t>LIMPEZA</t>
  </si>
  <si>
    <t>Limpeza permanente da obra</t>
  </si>
  <si>
    <t>Limpeza final da obra</t>
  </si>
  <si>
    <t>PROGRAMAÇÃO VISUAL EXTERNA</t>
  </si>
  <si>
    <t>IV</t>
  </si>
  <si>
    <t>INTERIORES</t>
  </si>
  <si>
    <t>1.1.1</t>
  </si>
  <si>
    <t>SUBTOTAL INTERIORES</t>
  </si>
  <si>
    <t>V</t>
  </si>
  <si>
    <t>Adesivos:</t>
  </si>
  <si>
    <t>Placas de acrílico, conforme projeto anexo</t>
  </si>
  <si>
    <t>2.2.14</t>
  </si>
  <si>
    <t>PAREDES</t>
  </si>
  <si>
    <t>3.2</t>
  </si>
  <si>
    <t>3.3</t>
  </si>
  <si>
    <t xml:space="preserve">saboneteira </t>
  </si>
  <si>
    <t>toalheiro p/ papel toalha</t>
  </si>
  <si>
    <t>1.1.2</t>
  </si>
  <si>
    <t>1.1.3</t>
  </si>
  <si>
    <t>Lixeiras</t>
  </si>
  <si>
    <t>10.1</t>
  </si>
  <si>
    <t>10.2</t>
  </si>
  <si>
    <t>4.1.1</t>
  </si>
  <si>
    <t>4.1.2</t>
  </si>
  <si>
    <t>INCÊNDIO</t>
  </si>
  <si>
    <t>Extintores</t>
  </si>
  <si>
    <t>Placa advertência "PROIBIDO FUMAR", conforme NBR 13.433</t>
  </si>
  <si>
    <t>SUBTOTAL INCENDIO</t>
  </si>
  <si>
    <t>2.4</t>
  </si>
  <si>
    <t>1.2.1</t>
  </si>
  <si>
    <t>1.2.2</t>
  </si>
  <si>
    <t>Complemento em" L" em chapa galvanizada com pintura automotiva azul ref. Pantone 300C</t>
  </si>
  <si>
    <t>1 - O leiaute/projeto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</si>
  <si>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2 - A empresa deverá fornecer a ART e/ou a RRT de execução da obra/serviço antes de iniciar o mesmo.</t>
  </si>
  <si>
    <t>3 - Deverão ser observadas as normas gerais contidas nos memoriais técnicos e plantas.</t>
  </si>
  <si>
    <t>4 - Os licitantes deverão preencher a planilha na sua INTEGRALIDADE (preços unitários para material e mão de obra e preço total).</t>
  </si>
  <si>
    <t>5 - A empresa contratada deverá comunicar a Agência, com antecedência, a relação dos funcionários que participarão da obra.</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</si>
  <si>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</si>
  <si>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8 - A garantia dos equipamentos, dos materiais e das instalações deverá ser de 12 (doze) meses, a contar da data de conclusão definitiva da obra. </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</si>
  <si>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</si>
  <si>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10 - Os locais eventualmente atingidos durante as obras deverão ser inteiramente recuperados (pintura, reboco, esquadrias, estruturas diversas, dutos do ar condicionado, revestimentos).</t>
  </si>
  <si>
    <t>11 - A empresa contratada deverá enviar, semanalmente, um relatório de obras para o responsável pela obra, para acompanhamento dos serviços executados.</t>
  </si>
  <si>
    <t>1 - Deverá constar na nota fiscal: o valor, a marca, o modelo e número de série do equipamento(s) de ar condicionado(s) e porta detetora de metais fornecido(s).</t>
  </si>
  <si>
    <t>2 - Deverá ser fornecido juntamente com a proposta, prospectos emitido pelos fabricantes com as características técnicas de cada tipo de equipamento(s) do ar condicionado e porta detetora de metais.</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</si>
  <si>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</si>
  <si>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</si>
  <si>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5 - A garantia dos equipamentos de ar condicionado e porta detetora de metais deverá ser de 12 (doze) meses. Exceto para os compressores do ar condicionado, que deverá ser de 36 (trinta e seis) meses, ambas a contar apartir da data efetiva de conclusão.</t>
  </si>
  <si>
    <t>Máscara modelo novo conforme projeto e memorial fornecidos pelo Banrisul</t>
  </si>
  <si>
    <t>mod.</t>
  </si>
  <si>
    <t>KIT ATM BANRISUL</t>
  </si>
  <si>
    <t xml:space="preserve">Mesa Acessível (tampo e totem) </t>
  </si>
  <si>
    <t>Biombos atendimento</t>
  </si>
  <si>
    <t>ACESSÓRIOS E METAIS SANITÁRIOS</t>
  </si>
  <si>
    <t>torneira para copa</t>
  </si>
  <si>
    <t>3.4</t>
  </si>
  <si>
    <t>4.2</t>
  </si>
  <si>
    <t xml:space="preserve">TOTAL GERAL </t>
  </si>
  <si>
    <t>INSTALAÇÕES ELÉTRICAS:</t>
  </si>
  <si>
    <t>2.5</t>
  </si>
  <si>
    <t>2.6</t>
  </si>
  <si>
    <t>VI</t>
  </si>
  <si>
    <t>INSTALAÇÕES DE AR CONDICIONADO</t>
  </si>
  <si>
    <t>SUBTOTAL INSTALAÇÕES DE AR CONDICIONADO</t>
  </si>
  <si>
    <t xml:space="preserve">papeleira </t>
  </si>
  <si>
    <t>6.2</t>
  </si>
  <si>
    <t>A - OBSERVAÇÕES CIVIL E ELÉTRICA</t>
  </si>
  <si>
    <t>6 - É de responsabilidade da contratada a rigorosa vigilância da obra, tanto no período diurno quanto noturno. Os custos destes serviços devem estar inclusos no BDI (Benefícios e Despesas Indiretas). Deverão ser tomadas todas as providências com relação à depósito de materiais, bem como entrada e saída de pessoal/materiais do imóvel.</t>
  </si>
  <si>
    <t xml:space="preserve">12. O CONSTRUTOR deverá informar por escrito o nome e a identidade de todos os operários que vierem a adentrar o recinto das obras, tanto para executar quaisquer tipos de trabalhos, como para receber ou retirar materiais. </t>
  </si>
  <si>
    <t>13. É obrigatória a utilização de crachás de identificação para todos os operários, bem como a utilização de uniforme com a identificação da empresa.</t>
  </si>
  <si>
    <t>14. A segurança do Banco impedirá o acesso ao prédio a todos os operários não identificados, não uniformizados ou não relacionados pela construtora.</t>
  </si>
  <si>
    <t>16 - No intuito de tomar-se todas as precauções necessárias a evitar a ocorrência de acidentes na obra, informamos que, durante a execução dos trabalhos deverá ser rigorosamente observada “Norma Regulamentadora do Ministério do Trabalho "(NR-18 Obras de Construção, Demolição e Reparos), NB-252/82 Segurança na Execução de Obras e Serviços de Construção, (NBR-7678) e NB-598/77 Contratação, Execução e Supervisão de Demolições (NBR-5682).</t>
  </si>
  <si>
    <t>B - OBSERVAÇÕES AR CONDICIONADO E PDM:</t>
  </si>
  <si>
    <t>1.3.1</t>
  </si>
  <si>
    <t>1.3.2</t>
  </si>
  <si>
    <t>1.3.3</t>
  </si>
  <si>
    <t>2.2.15</t>
  </si>
  <si>
    <t>2.2.18</t>
  </si>
  <si>
    <t>espelho cristal 50,0cm x 100,0cm</t>
  </si>
  <si>
    <t>Porta detectora de metais, modelo cilindrico 80cm, sistema de detecção bobina central, caixa de passagem com vidros curvos laminados de segurança, espessura de 10mm, estrutura na cor branca, conforme memorial tecnico descritivo e leiaute em anexo.</t>
  </si>
  <si>
    <t>Divisória entre Caixa e Atendimento</t>
  </si>
  <si>
    <t>Lixeiras em PVC diâmetro 25cm - altura 30cm - cor cinza</t>
  </si>
  <si>
    <t>Organização e montagem geral do leiaute: mobiliário, biombos, estantes metálicas, porta cartazes, banners, relógio, quadros murais, vasos com folhagens, etc - conforme leiaute fornecido</t>
  </si>
  <si>
    <t>SALA DE AUTOATENDIMENTO</t>
  </si>
  <si>
    <t xml:space="preserve">SUBTOTAL SALA DE AUTOATENDIMENTO </t>
  </si>
  <si>
    <t>PROGRAMAÇÃO VISUAL / FACHADA</t>
  </si>
  <si>
    <t>SUBTOTAL PROGRAMAÇÃO VISUAL/ FACHADA</t>
  </si>
  <si>
    <t>2.3.1</t>
  </si>
  <si>
    <t>2.3.2</t>
  </si>
  <si>
    <t>tampo para mesa acessivel conforme padrão Banrisul</t>
  </si>
  <si>
    <t>totem para mesa acessivel conforme padrão Banrisul</t>
  </si>
  <si>
    <t xml:space="preserve">MOBILIÁRIO </t>
  </si>
  <si>
    <t>17 - Qualquer divergencia entre planilha de preços, memorial e projetos entregues deverá ser comunicado imediatamente a Fiscalização do Banco, sob pena de refazimento dos serviços executados e instalados.</t>
  </si>
  <si>
    <t>1.2.3</t>
  </si>
  <si>
    <t>SUBTOTAL ELÉTRICO:</t>
  </si>
  <si>
    <t>VIII</t>
  </si>
  <si>
    <t>INSTALAÇÕES DE AUTOMAÇÃO (ELÉTRICA E SINAL).</t>
  </si>
  <si>
    <t>SUBTOTAL  AUTOMAÇÃO</t>
  </si>
  <si>
    <t>IX</t>
  </si>
  <si>
    <t>INSTALAÇÕES TELEFÔNICAS:</t>
  </si>
  <si>
    <t>SUBTOTAL TELEFÔNICO:</t>
  </si>
  <si>
    <t>INSTALAÇÕES ALARME E CFTV</t>
  </si>
  <si>
    <t>SUBTOTAL ALARME/CFTV</t>
  </si>
  <si>
    <t>XI</t>
  </si>
  <si>
    <t>SERVIÇOS COMPLEMENTARES ELÉTRICA/AUTOMAÇÃO/TELEFÔNICO</t>
  </si>
  <si>
    <t>SUBTOTAL SERVIÇOS COMPLEMENTARES</t>
  </si>
  <si>
    <t>9.2</t>
  </si>
  <si>
    <t>Alumínio</t>
  </si>
  <si>
    <t>3.5</t>
  </si>
  <si>
    <t>Tapumes chapa compensada pintadas - fechamento fachada frontal com porta -tranca e chave.</t>
  </si>
  <si>
    <t xml:space="preserve">      - Painel de gesso acartonado - duas faces c/uma chapa de cada lado - 10cm</t>
  </si>
  <si>
    <t xml:space="preserve">       - forro em placas   125,0 x 62,5cm  com perfis metalicos brancos</t>
  </si>
  <si>
    <t>Madeira:</t>
  </si>
  <si>
    <t>Vidro:</t>
  </si>
  <si>
    <t>FERRAGENS</t>
  </si>
  <si>
    <t>Porta de madeira</t>
  </si>
  <si>
    <t>6.3</t>
  </si>
  <si>
    <t xml:space="preserve">Capa assentos preferenciais </t>
  </si>
  <si>
    <t>Divisor de sigilo de Caixa - padrão Banrisul</t>
  </si>
  <si>
    <t>X</t>
  </si>
  <si>
    <t>1.5</t>
  </si>
  <si>
    <t>Placa Fotoluminescente com indicativo SAIDA</t>
  </si>
  <si>
    <t xml:space="preserve">       - abertura de rasgos na alvenaria para embutimento de tubulações </t>
  </si>
  <si>
    <t xml:space="preserve">      - Vidro laminado com blindagem nivel II - padrão celula BANRISUL </t>
  </si>
  <si>
    <t xml:space="preserve">       - alvenaria</t>
  </si>
  <si>
    <t>5.2</t>
  </si>
  <si>
    <t>5.2.1</t>
  </si>
  <si>
    <t>6.1</t>
  </si>
  <si>
    <t>8.1.1</t>
  </si>
  <si>
    <t>9.3</t>
  </si>
  <si>
    <t>9.4</t>
  </si>
  <si>
    <t>9.5</t>
  </si>
  <si>
    <t>7.2.1</t>
  </si>
  <si>
    <t>1.6</t>
  </si>
  <si>
    <t>Extintor de incêndio  CO2 - 6kg com placa</t>
  </si>
  <si>
    <t>Extintor de incêndio ABC  PQS - 6 kg com placa</t>
  </si>
  <si>
    <t>2.1.6</t>
  </si>
  <si>
    <t>Treinamento para utilização e operação do equipamento de controle de acesso</t>
  </si>
  <si>
    <t>INSTALAÇÕES CONTROLE DE ACESSO</t>
  </si>
  <si>
    <t>Tampa terminal para canaleta de aluminio 73x25mm em ABS branca</t>
  </si>
  <si>
    <t>Acessório p/ conexão eletroduto/canaleta de aluminio</t>
  </si>
  <si>
    <t>Teclado de senhas + Leitor de proximidade – Modelo DUO – Cadastra 30.000 Usuários – Conexão TCP/IP</t>
  </si>
  <si>
    <t>Fonte de alimentação grande NO-BREAK – Espaço para abrigar bateria até 63Ah</t>
  </si>
  <si>
    <t>Placa de intertravamento</t>
  </si>
  <si>
    <t>Fechadura de 150 Kgf com sensor interno de porta + Suporte de fixação universal</t>
  </si>
  <si>
    <t>Caixa quebra vidro de emergência</t>
  </si>
  <si>
    <t>Bateria selada 12V/40AH</t>
  </si>
  <si>
    <t>SUBTOTAL  CONTROLE DE ACESSO</t>
  </si>
  <si>
    <t>XII</t>
  </si>
  <si>
    <t>TOTAL GERAL (I+II+III+IV+V+VI+VII+VIII+IX+X+XI+XII)</t>
  </si>
  <si>
    <t xml:space="preserve">       - elementos tatil individual de poliester autoadesivante alerta - cor azul - INTERNO</t>
  </si>
  <si>
    <t>7.2.2</t>
  </si>
  <si>
    <t>8.1.3</t>
  </si>
  <si>
    <t>Vidro temperado</t>
  </si>
  <si>
    <t xml:space="preserve">conj </t>
  </si>
  <si>
    <t>8.2</t>
  </si>
  <si>
    <t>8.2.1</t>
  </si>
  <si>
    <t>8.2.2</t>
  </si>
  <si>
    <t>8.2.3</t>
  </si>
  <si>
    <t>1.1.4</t>
  </si>
  <si>
    <t>2.1.7</t>
  </si>
  <si>
    <t>1.7</t>
  </si>
  <si>
    <t>Soleiras / peitoril</t>
  </si>
  <si>
    <t>7.1.1</t>
  </si>
  <si>
    <t>1.</t>
  </si>
  <si>
    <t>Sistema de Ar Condicionado e Exaustão</t>
  </si>
  <si>
    <t>Rede Frigorígena, Drenos e  Acessórios</t>
  </si>
  <si>
    <t>kg</t>
  </si>
  <si>
    <t>1.1.5</t>
  </si>
  <si>
    <t>1.1.6</t>
  </si>
  <si>
    <t>1.1.7</t>
  </si>
  <si>
    <t>1.1.8</t>
  </si>
  <si>
    <t>1.1.9</t>
  </si>
  <si>
    <t>1.1.10</t>
  </si>
  <si>
    <t>Interligações Elétricas e de Comando</t>
  </si>
  <si>
    <t>Eletroduto galvanizado tipo leve, ø1/2"</t>
  </si>
  <si>
    <t>Termostato de ambiente</t>
  </si>
  <si>
    <t>Acessórios diversos (cabos, termostato, borneira, cabos, contatoras, conduletes) para instalação e montagem</t>
  </si>
  <si>
    <t>Sistemas de distribuição de ar</t>
  </si>
  <si>
    <t>Duto em chapa de aço galvanizado, bitola n. 26, com acessórios.</t>
  </si>
  <si>
    <t>Duto em chapa de aço galvanizado, bitola n. 24, com acessórios.</t>
  </si>
  <si>
    <t>Duto em chapa de aço galvanizado, bitola n. 22, com acessórios.</t>
  </si>
  <si>
    <t>1.3.4</t>
  </si>
  <si>
    <t>Isolamento em lã de vidro, espessura 38 mm.</t>
  </si>
  <si>
    <t>1.3.5</t>
  </si>
  <si>
    <t>1.3.6</t>
  </si>
  <si>
    <t>1.3.7</t>
  </si>
  <si>
    <t>1.3.8</t>
  </si>
  <si>
    <t>1.3.9</t>
  </si>
  <si>
    <t>1.3.10</t>
  </si>
  <si>
    <t>1.3.11</t>
  </si>
  <si>
    <t xml:space="preserve">Acessórios diversos (suportes, pinos roscados, parafusos, abraçadeiras, fita adesiva, etc) para instalação e montagem </t>
  </si>
  <si>
    <t>Equipamentos de Ar Condicionado e de Ventilação</t>
  </si>
  <si>
    <t>1.4.1</t>
  </si>
  <si>
    <t>cj</t>
  </si>
  <si>
    <t>1.4.2</t>
  </si>
  <si>
    <t>1.4.3</t>
  </si>
  <si>
    <t>1.4.4</t>
  </si>
  <si>
    <t>1.4.5</t>
  </si>
  <si>
    <t>Ventilador axial de pás fixas, 1200 m3/h, 1150 rpm, motor 0,16 cv, 1F, 110/220V</t>
  </si>
  <si>
    <t>1.4.6</t>
  </si>
  <si>
    <t>1.4.7</t>
  </si>
  <si>
    <t>Suporte metálico para sustentação das condensadoras</t>
  </si>
  <si>
    <t>1.2.4</t>
  </si>
  <si>
    <t>1.2.5</t>
  </si>
  <si>
    <t xml:space="preserve">MONTAGEM DO CENTRO DE DISTRIBUIÇÃO: </t>
  </si>
  <si>
    <t xml:space="preserve">            - supressores de surto com encapsulamento 45kA</t>
  </si>
  <si>
    <t xml:space="preserve">            - disjuntor 1x20A/4,5kA/380V</t>
  </si>
  <si>
    <t xml:space="preserve">            - disjuntor 1x16A/4,5kA/380V</t>
  </si>
  <si>
    <t xml:space="preserve">            - dispositivo DR 2x25A sensibilidade 30mA </t>
  </si>
  <si>
    <t>Rodapé em porcelanatto idem existente / recompor</t>
  </si>
  <si>
    <t>Lixeira reciclavel</t>
  </si>
  <si>
    <t>Cabo unipolar flexivel afumex seção 25 mm² / 750V - Alimentador do QF-AC</t>
  </si>
  <si>
    <t xml:space="preserve">          - seção 6,0mm² - (AC).</t>
  </si>
  <si>
    <t>Curva vertical de inversão para eletrocalha 100x50mm</t>
  </si>
  <si>
    <t>Curva horizontal 90º para eletrocalha 100x50mm</t>
  </si>
  <si>
    <t>Acessório "T" para eletrocalha 100x50mm</t>
  </si>
  <si>
    <t>Acessorios para eletrocalha 100 x 50mm</t>
  </si>
  <si>
    <t>Emenda interna tipo "U" p/ eletrocalha 100x50mm</t>
  </si>
  <si>
    <t>Voice Panel 30 portas p/ Rack 19"  (Ramais Central)</t>
  </si>
  <si>
    <t>Rack 12UX600 = Completo - Com uma bandeja, fechaduras em todas as aberturas, porta frontal e teto em aço sem aberturas(placa cega) e laterais com aletas para ventilação</t>
  </si>
  <si>
    <t>Guia/Organizador de cabos 19"</t>
  </si>
  <si>
    <t>Cabo UTP cat. 6 (isolamento baixa emissão de gases)LSZH</t>
  </si>
  <si>
    <t>Conector RJ45Cat. 6 macho</t>
  </si>
  <si>
    <t>Conversor de vídeo/UTP, 01 canal, com alimentação</t>
  </si>
  <si>
    <t>Mini Câmera Color-CCD Sony 1/3-Night/Day Resolução mínima 400 linhas - Lentes 3,6mm</t>
  </si>
  <si>
    <t>Caixa de proteção pequena com suporte, de alumínio anodizada</t>
  </si>
  <si>
    <t>Câmera Dome infravermelho- CCD Sony 1/3 Resolução mínima 400 linhas - Lentes 3,6mm</t>
  </si>
  <si>
    <t>Fonte de alimentação 12V - 10A bivolt</t>
  </si>
  <si>
    <t>2.2.16</t>
  </si>
  <si>
    <t>2.2.17</t>
  </si>
  <si>
    <t>Cano de cobre (self) ø3/8", esp. parede 0,79mm</t>
  </si>
  <si>
    <t>Cano de cobre (self) ø1/2", esp. parede 0,79mm</t>
  </si>
  <si>
    <t>Isolamento Borracha Elastomérica ø3/8", espessura crescente, 13 a 16 mm</t>
  </si>
  <si>
    <t>Isolamento Borracha Elastomérica ø5/8", espessura crescente, 13 a 16 mm</t>
  </si>
  <si>
    <t>Cola para isolamento das tubulações, lata 900 g</t>
  </si>
  <si>
    <t>Nitrogênio para soldagem e pressurização dos sistemas para teste de vazamento</t>
  </si>
  <si>
    <t>Ligação dos drenos dos condicionadores aos pontos de ralo</t>
  </si>
  <si>
    <t xml:space="preserve">Acessórios diversos (carga de fluido refrigerante, suportes, pinos roscados, parafusos, abraçadeiras, solda, etc) para instalação e montagem </t>
  </si>
  <si>
    <t>Cabo blindado, 2 fios 0,75mm² com malha trançada</t>
  </si>
  <si>
    <t>Interligação elétrica e de comando entre unidades evaporadoras e condensadoras</t>
  </si>
  <si>
    <t>Duto circular flexível com isolamento térmico e acústico, ø8"</t>
  </si>
  <si>
    <t>Duto circular flexível com isolamento térmico e acústico, ø10"</t>
  </si>
  <si>
    <t>Colarinho rosqueável em chapa de aço galvanizado, sem registro, ø8"</t>
  </si>
  <si>
    <t>Colarinho rosqueável em chapa de aço galvanizado, sem registro, ø10"</t>
  </si>
  <si>
    <t>1.3.12</t>
  </si>
  <si>
    <t>1.3.13</t>
  </si>
  <si>
    <t>1.3.14</t>
  </si>
  <si>
    <t>1.3.15</t>
  </si>
  <si>
    <t>1.3.16</t>
  </si>
  <si>
    <t>1.3.17</t>
  </si>
  <si>
    <t>1.3.18</t>
  </si>
  <si>
    <t>1.3.19</t>
  </si>
  <si>
    <t>Ventilador heliocentrífugo fabricado em chapa de aço galvanizado, motor de 01 velocidade, protetor térmico. Vazão nominal 900 m3/h. 290W, 220V, 60 Hz</t>
  </si>
  <si>
    <t>1.4.8</t>
  </si>
  <si>
    <t>Calço amortecedor de vibração construído em neoprene</t>
  </si>
  <si>
    <t xml:space="preserve">Acessórios diversos (suportes, pinos roscados, parafusos, abraçadeiras, etc) para instalação e montagem </t>
  </si>
  <si>
    <t>Cano de cobre (self) ø5/8", esp. parede 0,79mm</t>
  </si>
  <si>
    <t>Isolamento Borracha Elastomérica ø1/2", espessura crescente, 13 a 16 mm</t>
  </si>
  <si>
    <t>1.3.20</t>
  </si>
  <si>
    <t>Veneziana em alumínio para descarga de ar do sistema de exaustão com tela. Dim: 500x400 mm</t>
  </si>
  <si>
    <t>Quadro de Força de sobrepor montado em caixa de comando com dimensões minimas de 760x600x220mm, com barramento DIN de FNT, placa de montagem - Completo para 36 elementos - QGBT</t>
  </si>
  <si>
    <t xml:space="preserve">            - disjuntor 3x80A - 18 kA, 3VF22 - QF-AC</t>
  </si>
  <si>
    <t xml:space="preserve">            - disjuntor 3x40A - 18 kA, 3VF22 - QDG-T e CD-BK</t>
  </si>
  <si>
    <t xml:space="preserve">            - dispositivo DR125A Tetrapolar sensibilidade 300mA (Geral QGBT) </t>
  </si>
  <si>
    <t xml:space="preserve">            - disjuntor 3x80A/4,5kA/380V</t>
  </si>
  <si>
    <t xml:space="preserve">            - disjuntor 3x40A - Geral QDG-T</t>
  </si>
  <si>
    <t>Cabo unipolar flexivel afumex seção 10 mm² /750V - Alimentador do QDG-T</t>
  </si>
  <si>
    <t>Cabo unipolar flexivel afumex seção 10 mm² / 750V - Alimentador do CD-BK</t>
  </si>
  <si>
    <t>Cabo unipolar flexivel afumex seção 10 mm² / 750V - Terra do CD-BK</t>
  </si>
  <si>
    <t>Capacitor trifásico 2,0kVAr/380V</t>
  </si>
  <si>
    <t xml:space="preserve"> Luminária de alumínio cilindrica de EMBUTIR - LED 9W c/ refletor de alumínio anodizado e difusor em vidro transparente.</t>
  </si>
  <si>
    <t xml:space="preserve">          - seção 4,0mm² - (AC).</t>
  </si>
  <si>
    <t xml:space="preserve">          - seção 16mm² - (AC).</t>
  </si>
  <si>
    <t xml:space="preserve"> Suporte de canaleta de aluminio branco com duas tomadas novo padrão brasileiro 20A</t>
  </si>
  <si>
    <t xml:space="preserve">Caixa condulete diam. 25mm com: </t>
  </si>
  <si>
    <t>2.10.1</t>
  </si>
  <si>
    <t xml:space="preserve">          - interruptor simples de embutir.</t>
  </si>
  <si>
    <t xml:space="preserve">Caixa condulete diam. 20mm com: </t>
  </si>
  <si>
    <t>2.11.1</t>
  </si>
  <si>
    <t xml:space="preserve">          - tomada novo padrão brasileiro 20A</t>
  </si>
  <si>
    <t xml:space="preserve"> Tampa para caixa 100x50mm com um interruptor duplo</t>
  </si>
  <si>
    <t xml:space="preserve"> Tampa para caixa 100x50mm com um interruptor simples+tomada</t>
  </si>
  <si>
    <t xml:space="preserve">Eletrocalha perfurada 100x50mm </t>
  </si>
  <si>
    <t>Tampa extremidade para eletrocalha 100x50mm</t>
  </si>
  <si>
    <t>Saída p/perfilado  eletrocalha 100x50mm</t>
  </si>
  <si>
    <t>Perfilado 38x38mm chapa 14</t>
  </si>
  <si>
    <t>Suporte longo p/perfilado 38x38mm</t>
  </si>
  <si>
    <t>Base c/ 4 furos fixação externa p/perfilado 38x38mm</t>
  </si>
  <si>
    <t xml:space="preserve"> un</t>
  </si>
  <si>
    <t xml:space="preserve">Emendas Internas ("I", "L") para perfilado 38x38mm  </t>
  </si>
  <si>
    <t xml:space="preserve">Emendas "T" para perfilado 38x38mm  </t>
  </si>
  <si>
    <t>Derivação lateral p/ eletroduto</t>
  </si>
  <si>
    <t>2.40</t>
  </si>
  <si>
    <t>2.41</t>
  </si>
  <si>
    <t>2.42</t>
  </si>
  <si>
    <t>2.43</t>
  </si>
  <si>
    <t>2.44</t>
  </si>
  <si>
    <t xml:space="preserve">Módulo Autonomo de emergência 30 led´s com indicador de SAÍDA. </t>
  </si>
  <si>
    <t>Módulo Autonomo de emergência 30 led´s com indicador de SAIDA EMERGÊNCIA</t>
  </si>
  <si>
    <t xml:space="preserve">            - disjuntor 3x32A - Geral CD-ESTAB</t>
  </si>
  <si>
    <t xml:space="preserve">            - disjuntor 3x15A/4,5kA/380V</t>
  </si>
  <si>
    <t xml:space="preserve">            - disjuntor 3x40A - Geral QD-BK, NB, REVERSORA</t>
  </si>
  <si>
    <t>Eletroduto ferro galv. diametro 25 mm.</t>
  </si>
  <si>
    <t>Adaptador para canaleta Dutotec 73x45mm - 3x1"</t>
  </si>
  <si>
    <t>Conjunto composto de: Suporte para caixa de piso dupla SQR para eletroduto tipo DT 72900.20, Caixa de Piso SQR Rotation de nivel com tampa lisa para Canaleta de aluminio 73x25 dupla - Tipo Dutotec DT71702.10   e miolo metálico Adaptador SQR tipo Dutotec DT72522.20 para caixa dupla para 10 blocos com duas tomadas pretas 20A tipo DT99230.20, uma tomada Azul 20A tipo DT99232.20 e com dois blocos com conector RJ 45 fêmea tipo QM99040.00 para fonia e lógica mais cinco blocos cegos tipo QM99200.00 ou rigorosamente equivalente.</t>
  </si>
  <si>
    <t>1.12.1</t>
  </si>
  <si>
    <t>Timer p/  KIT ATM</t>
  </si>
  <si>
    <t>1.17.1</t>
  </si>
  <si>
    <t>1.17.2</t>
  </si>
  <si>
    <t>1.17.3</t>
  </si>
  <si>
    <t>1.17.4</t>
  </si>
  <si>
    <t>1.17.5</t>
  </si>
  <si>
    <t>1.17.6</t>
  </si>
  <si>
    <t>1.17.7</t>
  </si>
  <si>
    <t>1.17.8</t>
  </si>
  <si>
    <t>1.17.9</t>
  </si>
  <si>
    <t>1.17.10</t>
  </si>
  <si>
    <t>1.17.11</t>
  </si>
  <si>
    <t>1.17.12</t>
  </si>
  <si>
    <t>1.17.13</t>
  </si>
  <si>
    <t>Caixa de passagem c/ tampa cega tipo condulete ø25mm</t>
  </si>
  <si>
    <t>1.17.14</t>
  </si>
  <si>
    <t xml:space="preserve">Caixa condulete ø25mm com: </t>
  </si>
  <si>
    <t>1.17.15</t>
  </si>
  <si>
    <t>1.18</t>
  </si>
  <si>
    <t>1.18.1</t>
  </si>
  <si>
    <t>1.18.2</t>
  </si>
  <si>
    <t xml:space="preserve">         - cabo cobre nú seção 16 mm² </t>
  </si>
  <si>
    <t>1.18.3</t>
  </si>
  <si>
    <t xml:space="preserve">         - haste cooperweld ø 5/8"x2400mm c/conector/caixa e tampa.</t>
  </si>
  <si>
    <t>1.18.4</t>
  </si>
  <si>
    <t>Curva horizontal 90º metálica - específica de canaleta de aluminio 73x25mm</t>
  </si>
  <si>
    <t>Cabo UTP cat. 5e. (isolamento baixa emissão de gases)</t>
  </si>
  <si>
    <t>Rack fechado 24U - Completo e com tres bandejas.</t>
  </si>
  <si>
    <t xml:space="preserve">Patch Cord 1,5m Cat 3. </t>
  </si>
  <si>
    <t>Cabo CIT-5 pares</t>
  </si>
  <si>
    <t>Cabo CIT-20 pares</t>
  </si>
  <si>
    <t>Patch Cord 2,5m Cat.5e.</t>
  </si>
  <si>
    <t>Patch Cord 1,5m Cat. 5e</t>
  </si>
  <si>
    <t>Sealtube 1"</t>
  </si>
  <si>
    <t>Box reto 1"</t>
  </si>
  <si>
    <t>Curva 90° longa 1"</t>
  </si>
  <si>
    <t>Caixa de aço zincado, 200x200mm</t>
  </si>
  <si>
    <t>Cabo tipo flexivel, seção 2,5 mm².</t>
  </si>
  <si>
    <t>Adaptador 3x3/4" para conexão canaleta de aluminio 73x25mm e eletroduto de ferro</t>
  </si>
  <si>
    <t>Canaleta aluminio 73x25mm tripla c/ tampa de encaixe - Pintada branca</t>
  </si>
  <si>
    <t>Caixa de aluminio 100x100x50mm específica de canaleta de aluminio</t>
  </si>
  <si>
    <t>Cabo UTP cat.5e (isolamento baixa emissão de gases)</t>
  </si>
  <si>
    <t>Cabo CIT-30 pares (Entrada Linhas)</t>
  </si>
  <si>
    <t>Cabo CIT-20 pares (ramais)</t>
  </si>
  <si>
    <t>Cabo CIT-10 pares (modem)</t>
  </si>
  <si>
    <t>Patch panel 24 portas cat.6</t>
  </si>
  <si>
    <t xml:space="preserve">Patch Cord cat. 6 vermelho 1,5m. </t>
  </si>
  <si>
    <t>1.19</t>
  </si>
  <si>
    <t>1.20</t>
  </si>
  <si>
    <t>1.21</t>
  </si>
  <si>
    <t>1.22</t>
  </si>
  <si>
    <t>1.23</t>
  </si>
  <si>
    <t>1.24</t>
  </si>
  <si>
    <t>1.25</t>
  </si>
  <si>
    <t>1.26</t>
  </si>
  <si>
    <t>1.27</t>
  </si>
  <si>
    <t>1.28</t>
  </si>
  <si>
    <r>
      <t>3. PRAZO DE EXECUÇÃO/ENTREGA:</t>
    </r>
    <r>
      <rPr>
        <sz val="11"/>
        <rFont val="Calibri"/>
        <family val="2"/>
      </rPr>
      <t xml:space="preserve"> 90 dias</t>
    </r>
  </si>
  <si>
    <r>
      <t xml:space="preserve">4. HORÁRIO PARA EXECUÇÃO/ENTREGA: </t>
    </r>
    <r>
      <rPr>
        <sz val="11"/>
        <rFont val="Calibri"/>
        <family val="2"/>
      </rPr>
      <t xml:space="preserve"> Horário livre. Atender a legislação municipal vigente.</t>
    </r>
  </si>
  <si>
    <r>
      <t xml:space="preserve">6. ANEXOS: </t>
    </r>
    <r>
      <rPr>
        <sz val="11"/>
        <rFont val="Calibri"/>
        <family val="2"/>
      </rPr>
      <t>Plantas, detalhamentos e memoriais serão disponibilizados em mídia portátil pela Unidade de Licitações e Compras.</t>
    </r>
  </si>
  <si>
    <t>SERVIÇOS PRELIMINARES</t>
  </si>
  <si>
    <t>INSTALAÇÕES PROVISÓRIAS</t>
  </si>
  <si>
    <t xml:space="preserve">       - elementos tatil individual de poliester autoadesivantes direcional - cor azul - INTERNO</t>
  </si>
  <si>
    <t>Porta cartaz grande - PC1 - dimensão 54x74cm em acrílico com fixação e acabamentos, conforme padronização BANRISUL</t>
  </si>
  <si>
    <t>Porta cartaz medio - PC2 - com dimensão 48,5x33,5cm em acrílico com fixação e acabamentos, conforme padronização BANRISUL</t>
  </si>
  <si>
    <t xml:space="preserve">       - sanca de gesso </t>
  </si>
  <si>
    <t xml:space="preserve">       - placa de cimento amarelo tatil individual alerta 40x40cm - EXTERNO</t>
  </si>
  <si>
    <t xml:space="preserve">         - PM 01 - 60cmx210cm - 02 folha - abrir</t>
  </si>
  <si>
    <t xml:space="preserve">         - esquadria de aluminio com pintura eletrostática à base de poliéster na cor branca com grade - completa com vidro</t>
  </si>
  <si>
    <t xml:space="preserve">         - esquadria aluminio com pintura eletrostática à base de poliéster na cor branca sem grade - completa com vidro</t>
  </si>
  <si>
    <t xml:space="preserve">         - porta em aluminio com pintura eletrostática à base de poliéster na cor branca completa  com vidro 110x230 -  abrir </t>
  </si>
  <si>
    <t xml:space="preserve">         - porta em aluminio com pintura eletrostática à base de poliéster na cor branca completa  com vidro 80x230 -  abrir </t>
  </si>
  <si>
    <t xml:space="preserve">A1P - Banrisul </t>
  </si>
  <si>
    <t>A2H1 - Horário Atendimento agência 120cmx10cm</t>
  </si>
  <si>
    <t>A2H3 - Horário Autoatendimento 120cmx10cm</t>
  </si>
  <si>
    <t>A2PO - Passa objetos</t>
  </si>
  <si>
    <t>2.1.8</t>
  </si>
  <si>
    <t>A5-CX Nº 1, 2 e 3 - Numeração dos caixas</t>
  </si>
  <si>
    <t>A6 - PUXE/EMP - ENTRADA e SAIDA - fluxo caixas</t>
  </si>
  <si>
    <t xml:space="preserve">PP15 - Atendimento agência e autoatendimento, com braile, no pórtico, 30cmx17,50cm </t>
  </si>
  <si>
    <t>PP14 - Instruções para sair após 22h, no pórtico, 24cmx13cm, colada</t>
  </si>
  <si>
    <t>PP13 - Retire sua senha aqui, 24cmx13cm, colada</t>
  </si>
  <si>
    <t>PP1 - Privativo para funcionários, 52,5cmx14cm, colada</t>
  </si>
  <si>
    <t>PP5 - Arquivo, 52,5cmx14cm, colada</t>
  </si>
  <si>
    <t>PP3 - No break, 52,5cmx14cm, colada</t>
  </si>
  <si>
    <t>PP6 - Copa, 15cmx15cm, colada</t>
  </si>
  <si>
    <t>PS2 - Caixas atendimento por senha, 52cmx14cm, suspensa</t>
  </si>
  <si>
    <t>PS1 - Placa Autoantendimento, 52cmx14cm, suspensa</t>
  </si>
  <si>
    <t>PS3 - Plataforma de atendimento, 52cmx14cm, suspensa</t>
  </si>
  <si>
    <t>PS10 - Gerente Geral, 52cmx14cm, suspensa</t>
  </si>
  <si>
    <t>PS11 - Gerente Adjunto, 52cmx14cm, suspensa</t>
  </si>
  <si>
    <t>PP9 - Sanitário Feminino, 15cmx15cm, colada</t>
  </si>
  <si>
    <t>PP8 - Sanitário  Masculino, 15cmx15cm, colada</t>
  </si>
  <si>
    <t>PP17 - Em braile: Masculino, 15cmx7cm, colada</t>
  </si>
  <si>
    <t>PP18 - Em braile: Feminino, 15cmx7cm, colada</t>
  </si>
  <si>
    <t>PP11 - Sanitário  pne masculino , 15cmx15cm, colada</t>
  </si>
  <si>
    <t>PP12 - Sanitário  pne feminino , 15cmx15cm, colada</t>
  </si>
  <si>
    <t>Biombos em vidro liso transparente 5mm, requadro de alumínio com pintura eletrostática à base de poliéster na cor branca, nas dimensões de 1,20mx1,40m, com película jateada intercalada. Inclui: fornecimento, montagem, perfil REF. ALCOA 30-026 ou equivalente, pés e sapatas, conforme padronização BANRISUL.</t>
  </si>
  <si>
    <t>A3-SIA - Ambiente acessível 15cmx15cm</t>
  </si>
  <si>
    <t>A4-SIA CG - Símbolo de Cão Guia 15cmx15cm</t>
  </si>
  <si>
    <t>PP2 - Ar Condicionado, 52,5cmx14cm, colada</t>
  </si>
  <si>
    <t>2.2.19</t>
  </si>
  <si>
    <t>2.2.20</t>
  </si>
  <si>
    <t>PS4 - Atendimento Preferencial, 52cmx14cm, suspensa</t>
  </si>
  <si>
    <t>PS5 - Atendimento Pessoa Física, 52cmx14cm, suspensa</t>
  </si>
  <si>
    <t>PS6 - Atendimento Empresarial, 52cmx14cm, suspensa</t>
  </si>
  <si>
    <t>PS8 - Banrisul Empresarial, 52cmx14cm, suspensa</t>
  </si>
  <si>
    <t>2.2.21</t>
  </si>
  <si>
    <t>2.2.22</t>
  </si>
  <si>
    <t>2.2.23</t>
  </si>
  <si>
    <t xml:space="preserve">      - Vidro temperado fixo e portas PVT01</t>
  </si>
  <si>
    <t xml:space="preserve">            - disjuntor 3x125A - 18 kA, 3VT - Geral QGBT</t>
  </si>
  <si>
    <t>Centro de distribuição de uso aparente para 24 elementos com dimensões minimas de 480x380x170mm, com barramentos e com espaço p/ geral ( STAB.) - QF-AC</t>
  </si>
  <si>
    <t xml:space="preserve">            - disjuntor 3x40A/4,5kA/380V</t>
  </si>
  <si>
    <t>Centro de distribuição de uso aparente para 48 elementos com dimensões minimas de 900x500x220mm, com barramentos e com espaço p/ geral ( STAB.) - QDG -T</t>
  </si>
  <si>
    <t xml:space="preserve"> Luminária de EMBUTIR - 2x14W com aletas brancas completa - Suportes, Lâmpadas Trifósforo 14 W e reator eletrônico 220V AFP - 2x14W - THD &lt;10% - Garantia de 02 Anos.</t>
  </si>
  <si>
    <t>Módulo Autonomo de emergência com dois farois de 32 Led´s cada com baterial 12V-7Ah c/ suporte metalico p/ fixação da bateria</t>
  </si>
  <si>
    <t xml:space="preserve">          - seção 25 mm2.</t>
  </si>
  <si>
    <t>Centro de distribuição de uso aparente para 48 elementos com dimensões minimas de 900x500x220mm, com barram. e com espaço p/ geral ( TIPO STAB.) - CD-ESTAB</t>
  </si>
  <si>
    <t>Centro de distribuição de uso aparente para 24 elementos com dimensões minimas de 480x380x170mm, com barramentos e espaço p/ geral ( TIPO STAB.) - CD-BK</t>
  </si>
  <si>
    <t>2.5.1</t>
  </si>
  <si>
    <t>2.5.2</t>
  </si>
  <si>
    <t>2.5.3</t>
  </si>
  <si>
    <t>2.5.4</t>
  </si>
  <si>
    <t>2.5.5</t>
  </si>
  <si>
    <t>2.5.6</t>
  </si>
  <si>
    <t>2.5.7</t>
  </si>
  <si>
    <t>2.5.8</t>
  </si>
  <si>
    <t>2.5.9</t>
  </si>
  <si>
    <t>2.5.10</t>
  </si>
  <si>
    <t>Chave PACRI Elétrica 02 Posições 220V-3A em latão, acabamento cromado, acionamento por chave, fixação por porca.</t>
  </si>
  <si>
    <t>Bloco de inserção engate rápido M10 com bastidor completo</t>
  </si>
  <si>
    <t>1.5.1</t>
  </si>
  <si>
    <t>Armário aéreo com 3 portas branco 120,0 x 50,0 x 30,0cm</t>
  </si>
  <si>
    <t>Balcão para pia de cozinha, com 2 portas e 3 gavetas branco, mais tampo em inox com cuba e espelho 120,0 x 52,0cm</t>
  </si>
  <si>
    <t>4.3</t>
  </si>
  <si>
    <t>Eletroduto FG Ø 25 mm. 1"</t>
  </si>
  <si>
    <t xml:space="preserve">   - Interna de abrir tipo alavanca - 01 folha</t>
  </si>
  <si>
    <t xml:space="preserve">   - Ferragem completa para  porta de abrir de vidro temperado</t>
  </si>
  <si>
    <t xml:space="preserve">   - Mola hidraulica de piso</t>
  </si>
  <si>
    <t xml:space="preserve">   - Puxador duplo tipo alça</t>
  </si>
  <si>
    <t xml:space="preserve">   - Mola hidráulica aérea Nº 3 - referência DORMA - cor prata - para porta 80/210 acesso retaguarda</t>
  </si>
  <si>
    <t xml:space="preserve">Acrílica com emassamento </t>
  </si>
  <si>
    <t>Acrílica sem emassamento</t>
  </si>
  <si>
    <t xml:space="preserve">PVA sem emassamento -  laje , tapume </t>
  </si>
  <si>
    <t xml:space="preserve">Esmalte sobre ferro com fundo antiferruginoso </t>
  </si>
  <si>
    <t>Esmalte sintético sobre madeira e ferro</t>
  </si>
  <si>
    <t>Montante em aluminio anodizado cor branca , 1 1/2' x 4' para estruturação , fixado ao piso.</t>
  </si>
  <si>
    <t xml:space="preserve">Pelicula autoadesiva, conforme projeto </t>
  </si>
  <si>
    <t>Pelicula autoadesiva jateada e listrada conforme padrão Banrisul</t>
  </si>
  <si>
    <t>Esquadria aluminio com pintura eletrostática à base de poliéster na cor branca  - completa com vidro</t>
  </si>
  <si>
    <t xml:space="preserve">Painés de MDF com acabamento em formica liquida fosca  cor branco ref. L515 - branco real -catálogo Formica ano 2009 nas superficies externas- </t>
  </si>
  <si>
    <t>Difusor quadrado de 03 vias, em alumínio  pintado com esmalte sintético branco, equipado com caixa plenum e registro borboleta no bocal, TAM. 3, bocal ø200mm</t>
  </si>
  <si>
    <t>Difusor quadrado de 04 vias, em alumínio  pintado com esmalte sintético branco, equipado com caixa plenum e registro borboleta no bocal, TAM. 4, bocal ø250mm</t>
  </si>
  <si>
    <t>Difusor quadrado de 04 vias,  em alumínio  pintado com esmalte sintético branco, equipado com caixa plenum e registro borboleta no bocal, TAM. 5, bocal ø250mm</t>
  </si>
  <si>
    <t>Grelha de retorno em alumínio com aletas horizontais fixas, tamanho 1225x525 mm,  pintada com esmalte sintético branco. Ref.: Grelha de retorno AR-A da Trox ou equivalente</t>
  </si>
  <si>
    <t>Grelha de retorno, com aletas horizontais fixas tamanho 1225x425 mm, pintada com esmalte sintético branco.. Ref.: Grelha de retorno AR-A da Trox ou equivalente</t>
  </si>
  <si>
    <t>Grelha de retorno, com aletas horizontais fixas tamanho 425x425 mm, em aluminiio pintado com esmalte sintético branco. Ref.: Grelha de retorno AR-A da Trox ou equivalente</t>
  </si>
  <si>
    <t>Grelha de exaustão dimensões 250x150 mm, executada em perfis de alumínio com aletas horizontais fixas a 45°, pintada na cor branco, equipada com registro de lâminas opostas.</t>
  </si>
  <si>
    <t>Veneziana indevassável em alumínio, com dupla moldura, dimensões 500x500mm, pintada na cor branco.</t>
  </si>
  <si>
    <t>Veneziana indevassável em alumínio, com dupla moldura, 400x400 mm, pintada na cor branco.</t>
  </si>
  <si>
    <t>Tomada de ar exterior completa com veneziana, tela, registro e filtro de ar classe G4. Dim: 1000x500 mm. Ref.: VAE completa da tropical ou equivalente</t>
  </si>
  <si>
    <t>Unidade condicionadora modular Self Contained com condensação a ar remoto, 12,5 TR, condensadora tipo descarga axial. Equipado com kit de filtragem, bateria de resistências elétricas e controlador rotativo manual, com aquecimento e refrigeração (simples operação e padrão do banco). Fluido refrigerante HFC. Padrão banco. Ref.: Linha Super Package Modular da Itachi ou equivalente</t>
  </si>
  <si>
    <t>Unidade condicionadora modular Self Contained com condensação a ar remoto, 10,0 TR, condensadora tipo descarga axial. Equipado com kit de filtragem, bateria de resistências elétricas e controlador rotativo manual, com aquecimento e refrigeração (simples operação e padrão do banco). Fluido refrigerante HFC. Padrão banco. Ref.: Linha Super Package Modular da Itachi ou equivalente</t>
  </si>
  <si>
    <t>Unidade condicionadora modular Self Contained com condensação a ar remoto, 7,5 TR, condensadora tipo descarga axial. Equipado com kit de filtragem, bateria de resistências elétricas e controlador rotativo manual, com aquecimento e refrigeração (simples operação e padrão do banco). Fluido refrigerante HFC. Padrão banco. Ref.: Linha Super Package Modular da Itachi ou equivalente</t>
  </si>
  <si>
    <t xml:space="preserve"> Arandela redonda de SOBREPOR tipo Tartaruga - 1x8W completa - Suportes, Lâmpadas LED 8W / 220V AFP - Garantia de 02 Anos.</t>
  </si>
  <si>
    <t>2.12.1</t>
  </si>
  <si>
    <t>2.12.2</t>
  </si>
  <si>
    <t>INFRA-ESTRUTURA NECESSÁRIA COM RESPECTIVAS ESPERAS ALARME E CFTV:</t>
  </si>
  <si>
    <t>Certficação dos Cabos de Rede UTP Cat. 5e e cat.6</t>
  </si>
  <si>
    <t>Desmanche das infraestruturas de tubulação e canaletas de alumínio das instalações elétricas, lógicas, telefonia, quadros elétricos e racks para a entrega do prédio. Obs.: Este material deverá ser entregue no depósito BAGERGS em Canoas.</t>
  </si>
  <si>
    <t>2.4.1</t>
  </si>
  <si>
    <t>2.4.2</t>
  </si>
  <si>
    <t>2.4.3</t>
  </si>
  <si>
    <t>2.4.4</t>
  </si>
  <si>
    <t>2.4.5</t>
  </si>
  <si>
    <t>2.4.6</t>
  </si>
  <si>
    <t>1.6.1</t>
  </si>
  <si>
    <t xml:space="preserve">            - disjuntor 1x40A/18kA/380V</t>
  </si>
  <si>
    <t>Atenuador de Ruido (Construção Artesanal)</t>
  </si>
  <si>
    <t>Chapa de aço galvanizado - #20</t>
  </si>
  <si>
    <t>1.5.2</t>
  </si>
  <si>
    <t>Paineis em lã de vidro Rollison de espessura 50mm, com densidade de 60kg/m³</t>
  </si>
  <si>
    <t>1.5.3</t>
  </si>
  <si>
    <t>Chapa perfurada com área livre de 30%</t>
  </si>
  <si>
    <t>1.5.4</t>
  </si>
  <si>
    <t xml:space="preserve">Acessórios diversos para instalação e montagem </t>
  </si>
  <si>
    <t>vb</t>
  </si>
  <si>
    <t>2.45</t>
  </si>
  <si>
    <t>Sensor de presença de embutir em forro rebaixado, bivolt, 300W ind., 360°, tempor. 5 min</t>
  </si>
  <si>
    <t>5.1.3</t>
  </si>
  <si>
    <t>5.2.2</t>
  </si>
  <si>
    <t>1. OBJETO: OBRAS CIVIS, INSTALAÇÕES ELÉTRICAS, LÓGICAS E MECÂNICAS PARA A RELOCALIZAÇÃO DA AG. NOVA PETRÓPOLIS/RS.</t>
  </si>
  <si>
    <r>
      <t xml:space="preserve">2. ENDEREÇO DE EXECUÇÃO/ENTREGA: </t>
    </r>
    <r>
      <rPr>
        <sz val="11"/>
        <rFont val="Calibri"/>
        <family val="2"/>
      </rPr>
      <t>RUA RUI BARBOSA, 476 - NOVA PETRÓPOLIS/RS</t>
    </r>
  </si>
  <si>
    <r>
      <t xml:space="preserve">5. CONDIÇÕES DE PAGAMENTO: </t>
    </r>
    <r>
      <rPr>
        <sz val="11"/>
        <rFont val="Calibri"/>
        <family val="2"/>
      </rPr>
      <t>Conforme serviço medido. Após fiscalização e aceite, será efetuado o pagamento à contratada, até o 4º dia útil do mês subseqüente à entrega da nota fiscal/fatura correspondente.</t>
    </r>
  </si>
  <si>
    <t>SUBTOTAL CIVIL (I+II+III+IV+V)</t>
  </si>
  <si>
    <t>SUBTOTAL ELÉTRICO (VI+VII+VIII+IX+X+XI)</t>
  </si>
  <si>
    <t>Pelicula adesiva prata nas janelas JE01</t>
  </si>
  <si>
    <t>1.7.1</t>
  </si>
  <si>
    <t>1.7.2</t>
  </si>
  <si>
    <t>15 -Uso obrigatório de todos os equipamentos de segurança EPI's e uniformizados.</t>
  </si>
  <si>
    <t>Granito cinza andorinha polido e=18mm</t>
  </si>
  <si>
    <t xml:space="preserve">       - retirada de vidro temperado da fachada (para relocação do acesso)</t>
  </si>
  <si>
    <t xml:space="preserve">      - Relocar vidro temperado retirado</t>
  </si>
  <si>
    <t>7.2.3</t>
  </si>
  <si>
    <t xml:space="preserve">       - recorte e retirada de perfil metálico junto ao vidro a ser retirado</t>
  </si>
  <si>
    <t>7.3</t>
  </si>
  <si>
    <t>Alumínio:</t>
  </si>
  <si>
    <t>7.3.1</t>
  </si>
  <si>
    <t xml:space="preserve">      - Perfil retirado, que deve ser relocado</t>
  </si>
  <si>
    <t>OBRAS CIVIS, INSTALAÇÕES ELÉTRICAS, LÓGICAS E MECÂNICAS PARA A RELOCALIZAÇÃO DA AG. NOVA PETRÓPOLIS/RS.</t>
  </si>
  <si>
    <t>Fornecer e instalar com estrutura de sustentação,Testeira T6, conforme projeto e memorial descritivo padrão do Banco</t>
  </si>
  <si>
    <t>Fornecer e instalar cubo caixa para fachada - CUBO CX, conforme projeto e memorial descritivo padrão do Banco</t>
  </si>
  <si>
    <t>Fornecer e instalar Pórtico Banrisul Eletrônico - PÓRTICO BE - ATM, conforme projeto e memorial descritivo padrão do Banco</t>
  </si>
  <si>
    <t>Fornecer e instalar Kit ATM Banrisul, conforme memorial padrão do Banco</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</si>
</sst>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0.0"/>
    <numFmt numFmtId="187" formatCode="0.00;[Red]0.00"/>
    <numFmt numFmtId="188" formatCode="0;[Red]0"/>
    <numFmt numFmtId="189" formatCode="_-* #,##0.00\ _D_M_-;\-* #,##0.00\ _D_M_-;_-* &quot;-&quot;??\ _D_M_-;_-@_-"/>
    <numFmt numFmtId="190" formatCode="0.0"/>
    <numFmt numFmtId="191" formatCode="00.00"/>
    <numFmt numFmtId="192" formatCode="dd/mm/yy"/>
    <numFmt numFmtId="193" formatCode="0.000"/>
    <numFmt numFmtId="194" formatCode="[$-416]dddd\,\ dd&quot; de &quot;mmmm&quot; de &quot;yyyy"/>
    <numFmt numFmtId="195" formatCode="00000"/>
    <numFmt numFmtId="196" formatCode="&quot;Sim&quot;;&quot;Sim&quot;;&quot;Não&quot;"/>
    <numFmt numFmtId="197" formatCode="&quot;Verdadeiro&quot;;&quot;Verdadeiro&quot;;&quot;Falso&quot;"/>
    <numFmt numFmtId="198" formatCode="&quot;Ativar&quot;;&quot;Ativar&quot;;&quot;Desativar&quot;"/>
    <numFmt numFmtId="199" formatCode="[$€-2]\ #,##0.00_);[Red]\([$€-2]\ #,##0.00\)"/>
    <numFmt numFmtId="200" formatCode="_-* #,##0\ &quot;DM&quot;_-;\-* #,##0\ &quot;DM&quot;_-;_-* &quot;-&quot;\ &quot;DM&quot;_-;_-@_-"/>
    <numFmt numFmtId="201" formatCode="_-* #,##0\ _D_M_-;\-* #,##0\ _D_M_-;_-* &quot;-&quot;\ _D_M_-;_-@_-"/>
    <numFmt numFmtId="202" formatCode="_-* #,##0.00\ &quot;DM&quot;_-;\-* #,##0.00\ &quot;DM&quot;_-;_-* &quot;-&quot;??\ &quot;DM&quot;_-;_-@_-"/>
    <numFmt numFmtId="203" formatCode="_-* #,##0.00\ [$€]_-;\-* #,##0.00\ [$€]_-;_-* &quot;-&quot;??\ [$€]_-;_-@_-"/>
    <numFmt numFmtId="204" formatCode="&quot;R$ &quot;#,##0.00"/>
  </numFmts>
  <fonts count="48">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sz val="10"/>
      <name val="Arial"/>
      <family val="2"/>
    </font>
    <font>
      <sz val="11"/>
      <name val="Calibri"/>
      <family val="2"/>
    </font>
    <font>
      <sz val="11"/>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name val="Calibri"/>
      <family val="2"/>
    </font>
    <font>
      <b/>
      <i/>
      <sz val="11"/>
      <name val="Calibri"/>
      <family val="2"/>
    </font>
    <font>
      <i/>
      <sz val="11"/>
      <name val="Calibri"/>
      <family val="2"/>
    </font>
    <font>
      <sz val="11"/>
      <color indexed="53"/>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color indexed="63"/>
      </left>
      <right style="hair"/>
      <top style="hair"/>
      <bottom style="hair"/>
    </border>
    <border>
      <left>
        <color indexed="63"/>
      </left>
      <right style="hair"/>
      <top>
        <color indexed="63"/>
      </top>
      <bottom style="hair"/>
    </border>
    <border>
      <left style="thin"/>
      <right style="hair"/>
      <top style="hair"/>
      <bottom style="hair"/>
    </border>
    <border>
      <left style="hair"/>
      <right style="thin"/>
      <top style="hair"/>
      <bottom style="hair"/>
    </border>
    <border>
      <left style="thin"/>
      <right style="thin"/>
      <top style="thin"/>
      <bottom style="thin"/>
    </border>
    <border>
      <left style="thin"/>
      <right style="hair"/>
      <top style="hair"/>
      <bottom style="thin"/>
    </border>
    <border>
      <left style="thin"/>
      <right style="hair"/>
      <top style="thin"/>
      <bottom style="hair"/>
    </border>
    <border>
      <left style="hair"/>
      <right style="hair"/>
      <top style="thin"/>
      <bottom style="hair"/>
    </border>
    <border>
      <left style="hair"/>
      <right style="hair"/>
      <top style="hair"/>
      <bottom style="thin"/>
    </border>
    <border>
      <left style="hair"/>
      <right style="thin"/>
      <top style="hair"/>
      <bottom style="thin"/>
    </border>
    <border>
      <left style="hair"/>
      <right style="thin"/>
      <top style="thin"/>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203"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39" fillId="31"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0" fillId="0" borderId="0" applyNumberFormat="0" applyBorder="0" applyAlignment="0">
      <protection/>
    </xf>
    <xf numFmtId="9" fontId="0" fillId="0" borderId="0" applyFont="0" applyFill="0" applyBorder="0" applyAlignment="0" applyProtection="0"/>
    <xf numFmtId="0" fontId="40" fillId="21" borderId="5" applyNumberFormat="0" applyAlignment="0" applyProtection="0"/>
    <xf numFmtId="3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0" fontId="0" fillId="0" borderId="0" applyFont="0" applyFill="0" applyBorder="0" applyAlignment="0" applyProtection="0"/>
  </cellStyleXfs>
  <cellXfs count="190">
    <xf numFmtId="0" fontId="0" fillId="0" borderId="0" xfId="0" applyAlignment="1">
      <alignment/>
    </xf>
    <xf numFmtId="0" fontId="0" fillId="0" borderId="10" xfId="0" applyFont="1" applyFill="1" applyBorder="1" applyAlignment="1">
      <alignment/>
    </xf>
    <xf numFmtId="4" fontId="0" fillId="0" borderId="10" xfId="0" applyNumberFormat="1" applyFont="1" applyFill="1" applyBorder="1" applyAlignment="1" applyProtection="1">
      <alignment horizontal="center"/>
      <protection hidden="1"/>
    </xf>
    <xf numFmtId="0" fontId="0" fillId="0" borderId="11" xfId="0" applyFont="1" applyFill="1" applyBorder="1" applyAlignment="1" applyProtection="1">
      <alignment vertical="center"/>
      <protection hidden="1"/>
    </xf>
    <xf numFmtId="0" fontId="0" fillId="0" borderId="10" xfId="0" applyFont="1" applyFill="1" applyBorder="1" applyAlignment="1" applyProtection="1">
      <alignment/>
      <protection hidden="1"/>
    </xf>
    <xf numFmtId="0" fontId="0" fillId="0" borderId="10" xfId="0" applyFont="1" applyFill="1" applyBorder="1" applyAlignment="1" applyProtection="1">
      <alignment vertical="center"/>
      <protection hidden="1"/>
    </xf>
    <xf numFmtId="0" fontId="1" fillId="0" borderId="10" xfId="0" applyFont="1" applyFill="1" applyBorder="1" applyAlignment="1" applyProtection="1">
      <alignment vertical="center"/>
      <protection hidden="1"/>
    </xf>
    <xf numFmtId="0" fontId="0" fillId="0" borderId="10" xfId="0" applyFont="1" applyFill="1" applyBorder="1" applyAlignment="1" applyProtection="1">
      <alignment vertical="top"/>
      <protection hidden="1"/>
    </xf>
    <xf numFmtId="0" fontId="0" fillId="0" borderId="10" xfId="0" applyFont="1" applyFill="1" applyBorder="1" applyAlignment="1" applyProtection="1">
      <alignment vertical="center"/>
      <protection hidden="1"/>
    </xf>
    <xf numFmtId="0" fontId="0" fillId="0" borderId="1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0" xfId="0" applyFont="1" applyFill="1" applyBorder="1" applyAlignment="1" applyProtection="1">
      <alignment horizontal="left" vertical="center"/>
      <protection hidden="1"/>
    </xf>
    <xf numFmtId="0" fontId="0" fillId="0" borderId="10" xfId="0" applyFont="1" applyFill="1" applyBorder="1" applyAlignment="1" applyProtection="1">
      <alignment vertical="top"/>
      <protection hidden="1"/>
    </xf>
    <xf numFmtId="0" fontId="0" fillId="0" borderId="10" xfId="0" applyFont="1" applyFill="1" applyBorder="1" applyAlignment="1" applyProtection="1">
      <alignment horizontal="center"/>
      <protection hidden="1"/>
    </xf>
    <xf numFmtId="4" fontId="0" fillId="0" borderId="10" xfId="0" applyNumberFormat="1" applyFont="1" applyFill="1" applyBorder="1" applyAlignment="1" applyProtection="1">
      <alignment/>
      <protection hidden="1"/>
    </xf>
    <xf numFmtId="0" fontId="0" fillId="0" borderId="10" xfId="0" applyFont="1" applyFill="1" applyBorder="1" applyAlignment="1" applyProtection="1">
      <alignment wrapText="1"/>
      <protection hidden="1"/>
    </xf>
    <xf numFmtId="0" fontId="0" fillId="0" borderId="11" xfId="0" applyFont="1" applyFill="1" applyBorder="1" applyAlignment="1" applyProtection="1">
      <alignment horizontal="left" vertical="center"/>
      <protection hidden="1"/>
    </xf>
    <xf numFmtId="0" fontId="0" fillId="0" borderId="11" xfId="0" applyFont="1" applyFill="1" applyBorder="1" applyAlignment="1" applyProtection="1">
      <alignment vertical="top"/>
      <protection hidden="1"/>
    </xf>
    <xf numFmtId="4"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4" fontId="0" fillId="0" borderId="11" xfId="0" applyNumberFormat="1" applyFont="1" applyFill="1" applyBorder="1" applyAlignment="1" applyProtection="1">
      <alignment/>
      <protection hidden="1"/>
    </xf>
    <xf numFmtId="0" fontId="0" fillId="0" borderId="11" xfId="0" applyFont="1" applyFill="1" applyBorder="1" applyAlignment="1" applyProtection="1">
      <alignment wrapText="1"/>
      <protection hidden="1"/>
    </xf>
    <xf numFmtId="0" fontId="2" fillId="0" borderId="10" xfId="0" applyFont="1" applyFill="1" applyBorder="1" applyAlignment="1" applyProtection="1">
      <alignment/>
      <protection hidden="1"/>
    </xf>
    <xf numFmtId="0" fontId="0" fillId="0" borderId="13"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0" fillId="0" borderId="12" xfId="0" applyFont="1" applyFill="1" applyBorder="1" applyAlignment="1" applyProtection="1">
      <alignment vertical="top"/>
      <protection hidden="1"/>
    </xf>
    <xf numFmtId="0" fontId="0" fillId="0" borderId="12" xfId="0" applyFont="1" applyFill="1" applyBorder="1" applyAlignment="1" applyProtection="1">
      <alignment vertical="center"/>
      <protection hidden="1"/>
    </xf>
    <xf numFmtId="0" fontId="0" fillId="0" borderId="12" xfId="0" applyFont="1" applyFill="1" applyBorder="1" applyAlignment="1">
      <alignment/>
    </xf>
    <xf numFmtId="0" fontId="0" fillId="0" borderId="12" xfId="0" applyFont="1" applyFill="1" applyBorder="1" applyAlignment="1" applyProtection="1">
      <alignment/>
      <protection hidden="1"/>
    </xf>
    <xf numFmtId="0" fontId="2" fillId="0" borderId="12" xfId="0" applyFont="1" applyFill="1" applyBorder="1" applyAlignment="1" applyProtection="1">
      <alignment/>
      <protection hidden="1"/>
    </xf>
    <xf numFmtId="4" fontId="0" fillId="0" borderId="10" xfId="0" applyNumberFormat="1" applyFont="1" applyFill="1" applyBorder="1" applyAlignment="1" applyProtection="1">
      <alignment/>
      <protection hidden="1"/>
    </xf>
    <xf numFmtId="4" fontId="7" fillId="33" borderId="10" xfId="0" applyNumberFormat="1" applyFont="1" applyFill="1" applyBorder="1" applyAlignment="1" applyProtection="1">
      <alignment horizontal="right" vertical="center" wrapText="1"/>
      <protection locked="0"/>
    </xf>
    <xf numFmtId="4" fontId="7" fillId="33" borderId="10" xfId="0" applyNumberFormat="1" applyFont="1" applyFill="1" applyBorder="1" applyAlignment="1" applyProtection="1">
      <alignment horizontal="right" vertical="center"/>
      <protection locked="0"/>
    </xf>
    <xf numFmtId="4" fontId="7" fillId="0" borderId="10" xfId="0" applyNumberFormat="1" applyFont="1" applyFill="1" applyBorder="1" applyAlignment="1" applyProtection="1">
      <alignment vertical="center"/>
      <protection locked="0"/>
    </xf>
    <xf numFmtId="4" fontId="7" fillId="0" borderId="10" xfId="0" applyNumberFormat="1" applyFont="1" applyBorder="1" applyAlignment="1" applyProtection="1">
      <alignment vertical="center"/>
      <protection locked="0"/>
    </xf>
    <xf numFmtId="0" fontId="7" fillId="0" borderId="10" xfId="0" applyFont="1" applyFill="1" applyBorder="1" applyAlignment="1" applyProtection="1">
      <alignment horizontal="left" vertical="center" wrapText="1"/>
      <protection hidden="1"/>
    </xf>
    <xf numFmtId="0" fontId="0" fillId="0" borderId="13" xfId="0" applyFont="1" applyFill="1" applyBorder="1" applyAlignment="1" applyProtection="1">
      <alignment/>
      <protection hidden="1"/>
    </xf>
    <xf numFmtId="0" fontId="7" fillId="33" borderId="10" xfId="0" applyFont="1" applyFill="1" applyBorder="1" applyAlignment="1" applyProtection="1">
      <alignment horizontal="left" vertical="center" wrapText="1"/>
      <protection hidden="1"/>
    </xf>
    <xf numFmtId="0" fontId="7" fillId="33" borderId="14" xfId="0" applyFont="1" applyFill="1" applyBorder="1" applyAlignment="1" applyProtection="1">
      <alignment vertical="center" wrapText="1"/>
      <protection hidden="1"/>
    </xf>
    <xf numFmtId="0" fontId="7" fillId="0" borderId="14" xfId="0" applyFont="1" applyFill="1" applyBorder="1" applyAlignment="1" applyProtection="1">
      <alignment vertical="center"/>
      <protection hidden="1"/>
    </xf>
    <xf numFmtId="184" fontId="7" fillId="0" borderId="14" xfId="0" applyNumberFormat="1" applyFont="1" applyFill="1" applyBorder="1" applyAlignment="1" applyProtection="1">
      <alignment horizontal="center" vertical="center"/>
      <protection hidden="1"/>
    </xf>
    <xf numFmtId="4" fontId="7" fillId="33" borderId="10" xfId="0" applyNumberFormat="1" applyFont="1" applyFill="1" applyBorder="1" applyAlignment="1" applyProtection="1">
      <alignment vertical="center"/>
      <protection locked="0"/>
    </xf>
    <xf numFmtId="4" fontId="7" fillId="0" borderId="10" xfId="0" applyNumberFormat="1" applyFont="1" applyFill="1" applyBorder="1" applyAlignment="1" applyProtection="1">
      <alignment horizontal="right" vertical="center"/>
      <protection locked="0"/>
    </xf>
    <xf numFmtId="1" fontId="7" fillId="0" borderId="10" xfId="0" applyNumberFormat="1" applyFont="1" applyFill="1" applyBorder="1" applyAlignment="1" applyProtection="1">
      <alignment horizontal="left" vertical="center"/>
      <protection hidden="1"/>
    </xf>
    <xf numFmtId="0" fontId="7" fillId="0" borderId="10" xfId="0" applyFont="1" applyFill="1" applyBorder="1" applyAlignment="1" applyProtection="1">
      <alignment vertical="center" wrapText="1"/>
      <protection hidden="1"/>
    </xf>
    <xf numFmtId="3" fontId="7"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4" fontId="7" fillId="0" borderId="10" xfId="0" applyNumberFormat="1" applyFont="1" applyFill="1" applyBorder="1" applyAlignment="1" applyProtection="1">
      <alignment vertical="center"/>
      <protection hidden="1"/>
    </xf>
    <xf numFmtId="4" fontId="7" fillId="0" borderId="15" xfId="67" applyNumberFormat="1" applyFont="1" applyFill="1" applyBorder="1" applyAlignment="1" applyProtection="1">
      <alignment vertical="center"/>
      <protection hidden="1"/>
    </xf>
    <xf numFmtId="0" fontId="8" fillId="34" borderId="14" xfId="0" applyFont="1" applyFill="1" applyBorder="1" applyAlignment="1" applyProtection="1">
      <alignment vertical="center"/>
      <protection hidden="1"/>
    </xf>
    <xf numFmtId="0" fontId="8" fillId="0" borderId="14" xfId="0" applyFont="1" applyFill="1" applyBorder="1" applyAlignment="1" applyProtection="1">
      <alignment vertical="center"/>
      <protection hidden="1"/>
    </xf>
    <xf numFmtId="0" fontId="8" fillId="35" borderId="16"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36" borderId="16" xfId="0" applyFont="1" applyFill="1" applyBorder="1" applyAlignment="1" applyProtection="1">
      <alignment vertical="center"/>
      <protection hidden="1"/>
    </xf>
    <xf numFmtId="1" fontId="26" fillId="0" borderId="10" xfId="0" applyNumberFormat="1" applyFont="1" applyFill="1" applyBorder="1" applyAlignment="1" applyProtection="1">
      <alignment horizontal="left" vertical="center"/>
      <protection hidden="1"/>
    </xf>
    <xf numFmtId="0" fontId="26" fillId="0" borderId="10" xfId="0" applyFont="1" applyFill="1" applyBorder="1" applyAlignment="1" applyProtection="1">
      <alignment vertical="center" wrapText="1"/>
      <protection hidden="1"/>
    </xf>
    <xf numFmtId="4" fontId="0" fillId="0" borderId="12" xfId="0" applyNumberFormat="1" applyFont="1" applyFill="1" applyBorder="1" applyAlignment="1" applyProtection="1">
      <alignment/>
      <protection hidden="1"/>
    </xf>
    <xf numFmtId="3" fontId="7" fillId="33" borderId="10" xfId="0" applyNumberFormat="1" applyFont="1" applyFill="1" applyBorder="1" applyAlignment="1" applyProtection="1">
      <alignment horizontal="center" vertical="center" wrapText="1"/>
      <protection hidden="1"/>
    </xf>
    <xf numFmtId="4" fontId="26" fillId="36" borderId="16" xfId="0" applyNumberFormat="1" applyFont="1" applyFill="1" applyBorder="1" applyAlignment="1" applyProtection="1">
      <alignment horizontal="center" vertical="center" wrapText="1"/>
      <protection hidden="1"/>
    </xf>
    <xf numFmtId="0" fontId="26" fillId="33" borderId="18" xfId="0" applyFont="1" applyFill="1" applyBorder="1" applyAlignment="1" applyProtection="1">
      <alignment horizontal="center" vertical="center" wrapText="1"/>
      <protection hidden="1"/>
    </xf>
    <xf numFmtId="0" fontId="26" fillId="33" borderId="19" xfId="0" applyFont="1" applyFill="1" applyBorder="1" applyAlignment="1" applyProtection="1">
      <alignment horizontal="center" vertical="center" wrapText="1"/>
      <protection hidden="1"/>
    </xf>
    <xf numFmtId="184" fontId="26" fillId="34" borderId="14" xfId="0" applyNumberFormat="1" applyFont="1" applyFill="1" applyBorder="1" applyAlignment="1" applyProtection="1">
      <alignment horizontal="center" vertical="center" wrapText="1"/>
      <protection hidden="1"/>
    </xf>
    <xf numFmtId="1" fontId="26" fillId="34" borderId="10" xfId="0" applyNumberFormat="1" applyFont="1" applyFill="1" applyBorder="1" applyAlignment="1" applyProtection="1">
      <alignment horizontal="left" vertical="center" wrapText="1"/>
      <protection hidden="1"/>
    </xf>
    <xf numFmtId="0" fontId="27" fillId="34" borderId="10" xfId="0" applyFont="1" applyFill="1" applyBorder="1" applyAlignment="1" applyProtection="1">
      <alignment horizontal="left" vertical="center" wrapText="1"/>
      <protection hidden="1"/>
    </xf>
    <xf numFmtId="4" fontId="7" fillId="34" borderId="10" xfId="0" applyNumberFormat="1" applyFont="1" applyFill="1" applyBorder="1" applyAlignment="1" applyProtection="1">
      <alignment horizontal="center" vertical="center" wrapText="1"/>
      <protection hidden="1"/>
    </xf>
    <xf numFmtId="0" fontId="7" fillId="34" borderId="10" xfId="0" applyFont="1" applyFill="1" applyBorder="1" applyAlignment="1" applyProtection="1">
      <alignment horizontal="center" vertical="center" wrapText="1"/>
      <protection hidden="1"/>
    </xf>
    <xf numFmtId="4" fontId="7" fillId="34" borderId="10" xfId="0" applyNumberFormat="1" applyFont="1" applyFill="1" applyBorder="1" applyAlignment="1" applyProtection="1">
      <alignment horizontal="right" vertical="center" wrapText="1"/>
      <protection hidden="1"/>
    </xf>
    <xf numFmtId="4" fontId="26" fillId="34" borderId="15" xfId="67" applyNumberFormat="1" applyFont="1" applyFill="1" applyBorder="1" applyAlignment="1" applyProtection="1">
      <alignment horizontal="right" vertical="center" wrapText="1"/>
      <protection hidden="1"/>
    </xf>
    <xf numFmtId="184" fontId="7" fillId="33" borderId="14" xfId="0" applyNumberFormat="1" applyFont="1" applyFill="1" applyBorder="1" applyAlignment="1" applyProtection="1">
      <alignment horizontal="center" vertical="center" wrapText="1"/>
      <protection hidden="1"/>
    </xf>
    <xf numFmtId="1" fontId="26" fillId="33" borderId="10" xfId="0" applyNumberFormat="1" applyFont="1" applyFill="1" applyBorder="1" applyAlignment="1" applyProtection="1">
      <alignment horizontal="left" vertical="center" wrapText="1"/>
      <protection hidden="1"/>
    </xf>
    <xf numFmtId="0" fontId="26" fillId="33" borderId="10" xfId="0" applyFont="1" applyFill="1" applyBorder="1" applyAlignment="1" applyProtection="1">
      <alignment horizontal="left" vertical="center" wrapText="1"/>
      <protection hidden="1"/>
    </xf>
    <xf numFmtId="4" fontId="7" fillId="33" borderId="10" xfId="0" applyNumberFormat="1" applyFont="1" applyFill="1" applyBorder="1" applyAlignment="1" applyProtection="1">
      <alignment horizontal="center" vertical="center" wrapText="1"/>
      <protection hidden="1"/>
    </xf>
    <xf numFmtId="0" fontId="7" fillId="33" borderId="10" xfId="0" applyFont="1" applyFill="1" applyBorder="1" applyAlignment="1" applyProtection="1">
      <alignment horizontal="center" vertical="center" wrapText="1"/>
      <protection hidden="1"/>
    </xf>
    <xf numFmtId="4" fontId="7" fillId="33" borderId="10" xfId="0" applyNumberFormat="1" applyFont="1" applyFill="1" applyBorder="1" applyAlignment="1" applyProtection="1">
      <alignment horizontal="right" vertical="center" wrapText="1"/>
      <protection hidden="1"/>
    </xf>
    <xf numFmtId="4" fontId="7" fillId="33" borderId="15" xfId="67" applyNumberFormat="1" applyFont="1" applyFill="1" applyBorder="1" applyAlignment="1" applyProtection="1">
      <alignment horizontal="right" vertical="center" wrapText="1"/>
      <protection hidden="1"/>
    </xf>
    <xf numFmtId="1" fontId="7" fillId="33" borderId="10" xfId="0" applyNumberFormat="1" applyFont="1" applyFill="1" applyBorder="1" applyAlignment="1" applyProtection="1">
      <alignment horizontal="left" vertical="center" wrapText="1"/>
      <protection hidden="1"/>
    </xf>
    <xf numFmtId="3" fontId="7" fillId="33" borderId="10" xfId="0" applyNumberFormat="1"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4" fontId="7" fillId="33" borderId="10" xfId="0" applyNumberFormat="1" applyFont="1" applyFill="1" applyBorder="1" applyAlignment="1" applyProtection="1">
      <alignment horizontal="right" vertical="center"/>
      <protection hidden="1"/>
    </xf>
    <xf numFmtId="1" fontId="7" fillId="33" borderId="10" xfId="0" applyNumberFormat="1" applyFont="1" applyFill="1" applyBorder="1" applyAlignment="1" applyProtection="1">
      <alignment horizontal="left" vertical="center"/>
      <protection hidden="1"/>
    </xf>
    <xf numFmtId="1" fontId="26" fillId="33" borderId="10" xfId="0" applyNumberFormat="1" applyFont="1" applyFill="1" applyBorder="1" applyAlignment="1" applyProtection="1">
      <alignment horizontal="left" vertical="center"/>
      <protection hidden="1"/>
    </xf>
    <xf numFmtId="3" fontId="7" fillId="0" borderId="10" xfId="0" applyNumberFormat="1"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4" fontId="7" fillId="0" borderId="10" xfId="0" applyNumberFormat="1" applyFont="1" applyFill="1" applyBorder="1" applyAlignment="1" applyProtection="1">
      <alignment horizontal="right" vertical="center" wrapText="1"/>
      <protection hidden="1"/>
    </xf>
    <xf numFmtId="0" fontId="26" fillId="0" borderId="10" xfId="0" applyFont="1" applyFill="1" applyBorder="1" applyAlignment="1" applyProtection="1">
      <alignment horizontal="left" vertical="center" wrapText="1"/>
      <protection hidden="1"/>
    </xf>
    <xf numFmtId="184" fontId="7" fillId="33" borderId="14" xfId="0" applyNumberFormat="1" applyFont="1" applyFill="1" applyBorder="1" applyAlignment="1" applyProtection="1">
      <alignment horizontal="center" vertical="center"/>
      <protection hidden="1"/>
    </xf>
    <xf numFmtId="4" fontId="7" fillId="33" borderId="15" xfId="67" applyNumberFormat="1" applyFont="1" applyFill="1" applyBorder="1" applyAlignment="1" applyProtection="1">
      <alignment horizontal="right" vertical="center"/>
      <protection hidden="1"/>
    </xf>
    <xf numFmtId="0" fontId="7" fillId="33" borderId="10" xfId="0" applyFont="1" applyFill="1" applyBorder="1" applyAlignment="1" applyProtection="1">
      <alignment horizontal="left" vertical="center"/>
      <protection hidden="1"/>
    </xf>
    <xf numFmtId="184" fontId="26" fillId="33" borderId="14" xfId="0" applyNumberFormat="1" applyFont="1" applyFill="1" applyBorder="1" applyAlignment="1" applyProtection="1">
      <alignment horizontal="center" vertical="center" wrapText="1"/>
      <protection hidden="1"/>
    </xf>
    <xf numFmtId="184" fontId="7" fillId="36" borderId="14" xfId="0" applyNumberFormat="1" applyFont="1" applyFill="1" applyBorder="1" applyAlignment="1" applyProtection="1">
      <alignment horizontal="center" vertical="center" wrapText="1"/>
      <protection hidden="1"/>
    </xf>
    <xf numFmtId="1" fontId="7" fillId="36" borderId="10" xfId="0" applyNumberFormat="1" applyFont="1" applyFill="1" applyBorder="1" applyAlignment="1" applyProtection="1">
      <alignment horizontal="left" vertical="center" wrapText="1"/>
      <protection hidden="1"/>
    </xf>
    <xf numFmtId="0" fontId="26" fillId="36" borderId="10" xfId="0" applyFont="1" applyFill="1" applyBorder="1" applyAlignment="1" applyProtection="1">
      <alignment horizontal="left" vertical="center" wrapText="1"/>
      <protection hidden="1"/>
    </xf>
    <xf numFmtId="3" fontId="7" fillId="36" borderId="10" xfId="0" applyNumberFormat="1" applyFont="1" applyFill="1" applyBorder="1" applyAlignment="1" applyProtection="1">
      <alignment horizontal="center" vertical="center" wrapText="1"/>
      <protection hidden="1"/>
    </xf>
    <xf numFmtId="0" fontId="7" fillId="36" borderId="10" xfId="0" applyFont="1" applyFill="1" applyBorder="1" applyAlignment="1" applyProtection="1">
      <alignment horizontal="center" vertical="center" wrapText="1"/>
      <protection hidden="1"/>
    </xf>
    <xf numFmtId="4" fontId="26" fillId="36" borderId="10" xfId="0" applyNumberFormat="1" applyFont="1" applyFill="1" applyBorder="1" applyAlignment="1" applyProtection="1">
      <alignment horizontal="right" vertical="center" wrapText="1"/>
      <protection hidden="1"/>
    </xf>
    <xf numFmtId="4" fontId="26" fillId="36" borderId="15" xfId="67" applyNumberFormat="1" applyFont="1" applyFill="1" applyBorder="1" applyAlignment="1" applyProtection="1">
      <alignment horizontal="right" vertical="center" wrapText="1"/>
      <protection hidden="1"/>
    </xf>
    <xf numFmtId="1" fontId="26" fillId="34" borderId="14" xfId="0" applyNumberFormat="1" applyFont="1" applyFill="1" applyBorder="1" applyAlignment="1" applyProtection="1">
      <alignment horizontal="left" vertical="center" wrapText="1"/>
      <protection hidden="1"/>
    </xf>
    <xf numFmtId="3" fontId="7" fillId="34" borderId="10" xfId="0" applyNumberFormat="1" applyFont="1" applyFill="1" applyBorder="1" applyAlignment="1" applyProtection="1">
      <alignment horizontal="center" vertical="center" wrapText="1"/>
      <protection hidden="1"/>
    </xf>
    <xf numFmtId="4" fontId="7" fillId="34" borderId="15" xfId="67" applyNumberFormat="1" applyFont="1" applyFill="1" applyBorder="1" applyAlignment="1" applyProtection="1">
      <alignment horizontal="right" vertical="center" wrapText="1"/>
      <protection hidden="1"/>
    </xf>
    <xf numFmtId="0" fontId="7" fillId="33" borderId="14" xfId="0" applyFont="1" applyFill="1" applyBorder="1" applyAlignment="1" applyProtection="1">
      <alignment horizontal="left" vertical="center" wrapText="1"/>
      <protection hidden="1"/>
    </xf>
    <xf numFmtId="4" fontId="7" fillId="33" borderId="15" xfId="0" applyNumberFormat="1" applyFont="1" applyFill="1" applyBorder="1" applyAlignment="1" applyProtection="1">
      <alignment horizontal="right" vertical="center" wrapText="1"/>
      <protection hidden="1"/>
    </xf>
    <xf numFmtId="0" fontId="7" fillId="33" borderId="10" xfId="0" applyNumberFormat="1" applyFont="1" applyFill="1" applyBorder="1" applyAlignment="1" applyProtection="1">
      <alignment horizontal="left" vertical="center" wrapText="1"/>
      <protection hidden="1"/>
    </xf>
    <xf numFmtId="1" fontId="7" fillId="0" borderId="10" xfId="0" applyNumberFormat="1" applyFont="1" applyFill="1" applyBorder="1" applyAlignment="1" applyProtection="1">
      <alignment horizontal="left" vertical="center" wrapText="1"/>
      <protection hidden="1"/>
    </xf>
    <xf numFmtId="4" fontId="7" fillId="0" borderId="10" xfId="0" applyNumberFormat="1" applyFont="1" applyFill="1" applyBorder="1" applyAlignment="1" applyProtection="1">
      <alignment horizontal="right" vertical="center"/>
      <protection hidden="1"/>
    </xf>
    <xf numFmtId="184" fontId="7" fillId="0" borderId="14" xfId="0" applyNumberFormat="1" applyFont="1" applyFill="1" applyBorder="1" applyAlignment="1" applyProtection="1">
      <alignment horizontal="center" vertical="center" wrapText="1"/>
      <protection hidden="1"/>
    </xf>
    <xf numFmtId="1" fontId="26" fillId="0" borderId="10" xfId="0" applyNumberFormat="1" applyFont="1" applyFill="1" applyBorder="1" applyAlignment="1" applyProtection="1">
      <alignment horizontal="left" vertical="center" wrapText="1"/>
      <protection hidden="1"/>
    </xf>
    <xf numFmtId="4" fontId="7" fillId="0" borderId="15" xfId="67" applyNumberFormat="1" applyFont="1" applyFill="1" applyBorder="1" applyAlignment="1" applyProtection="1">
      <alignment horizontal="right" vertical="center" wrapText="1"/>
      <protection hidden="1"/>
    </xf>
    <xf numFmtId="1" fontId="7" fillId="36" borderId="10" xfId="0" applyNumberFormat="1" applyFont="1" applyFill="1" applyBorder="1" applyAlignment="1" applyProtection="1">
      <alignment horizontal="center" vertical="center" wrapText="1"/>
      <protection hidden="1"/>
    </xf>
    <xf numFmtId="0" fontId="7" fillId="35" borderId="14" xfId="0" applyFont="1" applyFill="1" applyBorder="1" applyAlignment="1" applyProtection="1">
      <alignment vertical="center"/>
      <protection hidden="1"/>
    </xf>
    <xf numFmtId="1" fontId="28" fillId="35" borderId="10" xfId="0" applyNumberFormat="1" applyFont="1" applyFill="1" applyBorder="1" applyAlignment="1" applyProtection="1">
      <alignment horizontal="left" vertical="center"/>
      <protection hidden="1"/>
    </xf>
    <xf numFmtId="0" fontId="27" fillId="35" borderId="10" xfId="0" applyFont="1" applyFill="1" applyBorder="1" applyAlignment="1" applyProtection="1">
      <alignment vertical="center" wrapText="1"/>
      <protection hidden="1"/>
    </xf>
    <xf numFmtId="4" fontId="28" fillId="35" borderId="10" xfId="0" applyNumberFormat="1" applyFont="1" applyFill="1" applyBorder="1" applyAlignment="1" applyProtection="1">
      <alignment horizontal="center" vertical="center"/>
      <protection hidden="1"/>
    </xf>
    <xf numFmtId="0" fontId="28" fillId="35" borderId="10" xfId="0" applyFont="1" applyFill="1" applyBorder="1" applyAlignment="1" applyProtection="1">
      <alignment horizontal="center" vertical="center"/>
      <protection hidden="1"/>
    </xf>
    <xf numFmtId="4" fontId="27" fillId="35" borderId="10" xfId="0" applyNumberFormat="1" applyFont="1" applyFill="1" applyBorder="1" applyAlignment="1" applyProtection="1">
      <alignment vertical="center"/>
      <protection hidden="1"/>
    </xf>
    <xf numFmtId="1" fontId="26" fillId="34" borderId="10" xfId="0" applyNumberFormat="1" applyFont="1" applyFill="1" applyBorder="1" applyAlignment="1" applyProtection="1">
      <alignment horizontal="left" vertical="center"/>
      <protection hidden="1"/>
    </xf>
    <xf numFmtId="0" fontId="27" fillId="34" borderId="10" xfId="0" applyFont="1" applyFill="1" applyBorder="1" applyAlignment="1" applyProtection="1">
      <alignment vertical="center" wrapText="1"/>
      <protection hidden="1"/>
    </xf>
    <xf numFmtId="4" fontId="26" fillId="34" borderId="10" xfId="0" applyNumberFormat="1" applyFont="1" applyFill="1" applyBorder="1" applyAlignment="1" applyProtection="1">
      <alignment horizontal="center" vertical="center"/>
      <protection hidden="1"/>
    </xf>
    <xf numFmtId="0" fontId="26" fillId="34" borderId="10" xfId="0" applyFont="1" applyFill="1" applyBorder="1" applyAlignment="1" applyProtection="1">
      <alignment horizontal="center" vertical="center"/>
      <protection hidden="1"/>
    </xf>
    <xf numFmtId="4" fontId="26" fillId="34" borderId="10" xfId="0" applyNumberFormat="1" applyFont="1" applyFill="1" applyBorder="1" applyAlignment="1" applyProtection="1">
      <alignment vertical="center"/>
      <protection hidden="1"/>
    </xf>
    <xf numFmtId="4" fontId="26" fillId="34" borderId="15" xfId="67" applyNumberFormat="1" applyFont="1" applyFill="1" applyBorder="1" applyAlignment="1" applyProtection="1">
      <alignment vertical="center"/>
      <protection hidden="1"/>
    </xf>
    <xf numFmtId="184" fontId="29" fillId="0" borderId="14" xfId="0" applyNumberFormat="1" applyFont="1" applyFill="1" applyBorder="1" applyAlignment="1" applyProtection="1">
      <alignment horizontal="center" vertical="center"/>
      <protection hidden="1"/>
    </xf>
    <xf numFmtId="4" fontId="7" fillId="0" borderId="10" xfId="0" applyNumberFormat="1" applyFont="1" applyFill="1" applyBorder="1" applyAlignment="1" applyProtection="1">
      <alignment horizontal="center" vertical="center"/>
      <protection hidden="1"/>
    </xf>
    <xf numFmtId="0" fontId="7" fillId="0" borderId="10" xfId="0" applyNumberFormat="1" applyFont="1" applyFill="1" applyBorder="1" applyAlignment="1" applyProtection="1">
      <alignment horizontal="left" vertical="center"/>
      <protection hidden="1"/>
    </xf>
    <xf numFmtId="0" fontId="7" fillId="0" borderId="10" xfId="0" applyFont="1" applyFill="1" applyBorder="1" applyAlignment="1" applyProtection="1">
      <alignment vertical="center"/>
      <protection hidden="1"/>
    </xf>
    <xf numFmtId="0" fontId="26" fillId="0" borderId="10" xfId="0" applyNumberFormat="1" applyFont="1" applyFill="1" applyBorder="1" applyAlignment="1" applyProtection="1">
      <alignment horizontal="left" vertical="center"/>
      <protection hidden="1"/>
    </xf>
    <xf numFmtId="0" fontId="9" fillId="0" borderId="10" xfId="0" applyFont="1" applyFill="1" applyBorder="1" applyAlignment="1" applyProtection="1">
      <alignment vertical="center" wrapText="1"/>
      <protection hidden="1"/>
    </xf>
    <xf numFmtId="3" fontId="7" fillId="0" borderId="10" xfId="0" applyNumberFormat="1" applyFont="1" applyFill="1" applyBorder="1" applyAlignment="1" applyProtection="1">
      <alignment horizontal="left" vertical="center"/>
      <protection hidden="1"/>
    </xf>
    <xf numFmtId="0" fontId="7" fillId="0" borderId="10" xfId="0" applyFont="1" applyBorder="1" applyAlignment="1" applyProtection="1">
      <alignment vertical="center" wrapText="1"/>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vertical="center"/>
      <protection hidden="1"/>
    </xf>
    <xf numFmtId="1" fontId="7" fillId="36" borderId="10" xfId="0" applyNumberFormat="1" applyFont="1" applyFill="1" applyBorder="1" applyAlignment="1" applyProtection="1">
      <alignment horizontal="left" vertical="center"/>
      <protection hidden="1"/>
    </xf>
    <xf numFmtId="3" fontId="7" fillId="36" borderId="10" xfId="0" applyNumberFormat="1" applyFont="1" applyFill="1" applyBorder="1" applyAlignment="1" applyProtection="1">
      <alignment horizontal="center" vertical="center"/>
      <protection hidden="1"/>
    </xf>
    <xf numFmtId="0" fontId="7" fillId="36" borderId="10" xfId="0" applyFont="1" applyFill="1" applyBorder="1" applyAlignment="1" applyProtection="1">
      <alignment horizontal="center" vertical="center"/>
      <protection hidden="1"/>
    </xf>
    <xf numFmtId="4" fontId="26" fillId="36" borderId="10" xfId="0" applyNumberFormat="1" applyFont="1" applyFill="1" applyBorder="1" applyAlignment="1" applyProtection="1">
      <alignment vertical="center"/>
      <protection hidden="1"/>
    </xf>
    <xf numFmtId="4" fontId="26" fillId="36" borderId="15" xfId="67" applyNumberFormat="1" applyFont="1" applyFill="1" applyBorder="1" applyAlignment="1" applyProtection="1">
      <alignment vertical="center"/>
      <protection hidden="1"/>
    </xf>
    <xf numFmtId="3" fontId="26" fillId="34" borderId="10" xfId="0" applyNumberFormat="1" applyFont="1" applyFill="1" applyBorder="1" applyAlignment="1" applyProtection="1">
      <alignment horizontal="center" vertical="center"/>
      <protection hidden="1"/>
    </xf>
    <xf numFmtId="4" fontId="7" fillId="0" borderId="15" xfId="0" applyNumberFormat="1" applyFont="1" applyFill="1" applyBorder="1" applyAlignment="1" applyProtection="1">
      <alignment horizontal="right" vertical="center"/>
      <protection hidden="1"/>
    </xf>
    <xf numFmtId="0" fontId="9" fillId="0" borderId="10" xfId="0" applyFont="1" applyBorder="1" applyAlignment="1" applyProtection="1">
      <alignment horizontal="left" vertical="center" wrapText="1"/>
      <protection hidden="1"/>
    </xf>
    <xf numFmtId="4" fontId="7" fillId="0" borderId="10" xfId="0" applyNumberFormat="1" applyFont="1" applyFill="1" applyBorder="1" applyAlignment="1" applyProtection="1">
      <alignment vertical="center" wrapText="1"/>
      <protection hidden="1"/>
    </xf>
    <xf numFmtId="0" fontId="7" fillId="33" borderId="10" xfId="0" applyFont="1" applyFill="1" applyBorder="1" applyAlignment="1" applyProtection="1">
      <alignment vertical="center" wrapText="1"/>
      <protection hidden="1"/>
    </xf>
    <xf numFmtId="0" fontId="26" fillId="34" borderId="10" xfId="0" applyFont="1" applyFill="1" applyBorder="1" applyAlignment="1" applyProtection="1">
      <alignment vertical="center" wrapText="1"/>
      <protection hidden="1"/>
    </xf>
    <xf numFmtId="0" fontId="9" fillId="0" borderId="10" xfId="0" applyFont="1" applyFill="1" applyBorder="1" applyAlignment="1" applyProtection="1">
      <alignment vertical="center"/>
      <protection hidden="1"/>
    </xf>
    <xf numFmtId="3" fontId="26" fillId="0" borderId="10" xfId="0" applyNumberFormat="1" applyFont="1" applyFill="1" applyBorder="1" applyAlignment="1" applyProtection="1">
      <alignment horizontal="center" vertical="center"/>
      <protection hidden="1"/>
    </xf>
    <xf numFmtId="1" fontId="9" fillId="0" borderId="10" xfId="0" applyNumberFormat="1" applyFont="1" applyFill="1" applyBorder="1" applyAlignment="1" applyProtection="1">
      <alignment horizontal="left" vertical="center"/>
      <protection hidden="1"/>
    </xf>
    <xf numFmtId="0" fontId="9" fillId="0" borderId="10" xfId="0" applyFont="1" applyBorder="1" applyAlignment="1" applyProtection="1">
      <alignment vertical="center" wrapText="1"/>
      <protection hidden="1"/>
    </xf>
    <xf numFmtId="0" fontId="9" fillId="0" borderId="10" xfId="0" applyFont="1" applyFill="1" applyBorder="1" applyAlignment="1" applyProtection="1">
      <alignment horizontal="center" vertical="center"/>
      <protection hidden="1"/>
    </xf>
    <xf numFmtId="3" fontId="7" fillId="0" borderId="10" xfId="67" applyNumberFormat="1" applyFont="1" applyFill="1" applyBorder="1" applyAlignment="1" applyProtection="1">
      <alignment horizontal="center" vertical="center" wrapText="1"/>
      <protection hidden="1"/>
    </xf>
    <xf numFmtId="0" fontId="7" fillId="0" borderId="14" xfId="0" applyFont="1" applyBorder="1" applyAlignment="1" applyProtection="1">
      <alignment vertical="center"/>
      <protection hidden="1"/>
    </xf>
    <xf numFmtId="0" fontId="7" fillId="36" borderId="14" xfId="0" applyFont="1" applyFill="1" applyBorder="1" applyAlignment="1" applyProtection="1">
      <alignment vertical="center"/>
      <protection hidden="1"/>
    </xf>
    <xf numFmtId="0" fontId="26" fillId="36" borderId="10" xfId="0" applyFont="1" applyFill="1" applyBorder="1" applyAlignment="1" applyProtection="1">
      <alignment vertical="center"/>
      <protection hidden="1"/>
    </xf>
    <xf numFmtId="3" fontId="28" fillId="35" borderId="10" xfId="0" applyNumberFormat="1" applyFont="1" applyFill="1" applyBorder="1" applyAlignment="1" applyProtection="1">
      <alignment horizontal="center" vertical="center"/>
      <protection hidden="1"/>
    </xf>
    <xf numFmtId="0" fontId="26" fillId="0" borderId="10" xfId="0" applyNumberFormat="1" applyFont="1" applyFill="1" applyBorder="1" applyAlignment="1" applyProtection="1">
      <alignment horizontal="left" vertical="center" wrapText="1"/>
      <protection hidden="1"/>
    </xf>
    <xf numFmtId="4" fontId="7" fillId="0" borderId="15" xfId="0" applyNumberFormat="1" applyFont="1" applyFill="1" applyBorder="1" applyAlignment="1" applyProtection="1">
      <alignment horizontal="right" vertical="center" wrapText="1"/>
      <protection hidden="1"/>
    </xf>
    <xf numFmtId="0" fontId="7" fillId="0" borderId="10" xfId="0" applyNumberFormat="1" applyFont="1" applyFill="1" applyBorder="1" applyAlignment="1" applyProtection="1">
      <alignment horizontal="left" vertical="center" wrapText="1"/>
      <protection hidden="1"/>
    </xf>
    <xf numFmtId="4" fontId="7" fillId="0" borderId="10" xfId="67" applyNumberFormat="1" applyFont="1" applyFill="1" applyBorder="1" applyAlignment="1" applyProtection="1">
      <alignment horizontal="right" vertical="center" wrapText="1"/>
      <protection hidden="1"/>
    </xf>
    <xf numFmtId="4" fontId="7" fillId="0" borderId="10" xfId="67" applyNumberFormat="1" applyFont="1" applyFill="1" applyBorder="1" applyAlignment="1" applyProtection="1">
      <alignment vertical="center" wrapText="1"/>
      <protection hidden="1"/>
    </xf>
    <xf numFmtId="4" fontId="7" fillId="36" borderId="10" xfId="0" applyNumberFormat="1" applyFont="1" applyFill="1" applyBorder="1" applyAlignment="1" applyProtection="1">
      <alignment horizontal="center" vertical="center"/>
      <protection hidden="1"/>
    </xf>
    <xf numFmtId="1" fontId="7" fillId="35" borderId="16" xfId="0" applyNumberFormat="1" applyFont="1" applyFill="1" applyBorder="1" applyAlignment="1" applyProtection="1">
      <alignment horizontal="left" vertical="center" wrapText="1"/>
      <protection hidden="1"/>
    </xf>
    <xf numFmtId="0" fontId="26" fillId="35" borderId="16" xfId="0" applyFont="1" applyFill="1" applyBorder="1" applyAlignment="1" applyProtection="1">
      <alignment horizontal="left" vertical="center" wrapText="1"/>
      <protection hidden="1"/>
    </xf>
    <xf numFmtId="4" fontId="7" fillId="35" borderId="16" xfId="0" applyNumberFormat="1" applyFont="1" applyFill="1" applyBorder="1" applyAlignment="1" applyProtection="1">
      <alignment horizontal="center" vertical="center" wrapText="1"/>
      <protection hidden="1"/>
    </xf>
    <xf numFmtId="0" fontId="7" fillId="35" borderId="16" xfId="0" applyFont="1" applyFill="1" applyBorder="1" applyAlignment="1" applyProtection="1">
      <alignment horizontal="center" vertical="center" wrapText="1"/>
      <protection hidden="1"/>
    </xf>
    <xf numFmtId="4" fontId="26" fillId="35" borderId="16" xfId="0" applyNumberFormat="1" applyFont="1" applyFill="1" applyBorder="1" applyAlignment="1" applyProtection="1">
      <alignment horizontal="right" vertical="center" wrapText="1"/>
      <protection hidden="1"/>
    </xf>
    <xf numFmtId="4" fontId="7" fillId="34" borderId="10" xfId="0" applyNumberFormat="1" applyFont="1" applyFill="1" applyBorder="1" applyAlignment="1" applyProtection="1">
      <alignment horizontal="left" vertical="center" wrapText="1"/>
      <protection hidden="1"/>
    </xf>
    <xf numFmtId="0" fontId="7" fillId="34" borderId="10" xfId="0" applyFont="1" applyFill="1" applyBorder="1" applyAlignment="1" applyProtection="1">
      <alignment horizontal="left" vertical="center" wrapText="1"/>
      <protection hidden="1"/>
    </xf>
    <xf numFmtId="4" fontId="7" fillId="34" borderId="15" xfId="67" applyNumberFormat="1" applyFont="1" applyFill="1" applyBorder="1" applyAlignment="1" applyProtection="1">
      <alignment horizontal="left" vertical="center" wrapText="1"/>
      <protection hidden="1"/>
    </xf>
    <xf numFmtId="1" fontId="7" fillId="0" borderId="10" xfId="51" applyNumberFormat="1" applyFont="1" applyFill="1" applyBorder="1" applyAlignment="1" applyProtection="1">
      <alignment horizontal="center" vertical="center" wrapText="1"/>
      <protection hidden="1"/>
    </xf>
    <xf numFmtId="184" fontId="7" fillId="0" borderId="10" xfId="53" applyNumberFormat="1" applyFont="1" applyFill="1" applyBorder="1" applyAlignment="1" applyProtection="1">
      <alignment horizontal="center" vertical="center" wrapText="1"/>
      <protection hidden="1"/>
    </xf>
    <xf numFmtId="184" fontId="26" fillId="0" borderId="10" xfId="53" applyNumberFormat="1" applyFont="1" applyFill="1" applyBorder="1" applyAlignment="1" applyProtection="1">
      <alignment horizontal="center" vertical="center" wrapText="1"/>
      <protection hidden="1"/>
    </xf>
    <xf numFmtId="184" fontId="26" fillId="0" borderId="20" xfId="53" applyNumberFormat="1" applyFont="1" applyFill="1" applyBorder="1" applyAlignment="1" applyProtection="1">
      <alignment horizontal="center" vertical="center" wrapText="1"/>
      <protection hidden="1"/>
    </xf>
    <xf numFmtId="0" fontId="7" fillId="36" borderId="16" xfId="53" applyFont="1" applyFill="1" applyBorder="1" applyAlignment="1" applyProtection="1">
      <alignment horizontal="center" vertical="center" wrapText="1"/>
      <protection hidden="1"/>
    </xf>
    <xf numFmtId="0" fontId="26" fillId="36" borderId="16" xfId="53" applyFont="1" applyFill="1" applyBorder="1" applyAlignment="1" applyProtection="1">
      <alignment horizontal="left" vertical="center" wrapText="1"/>
      <protection hidden="1"/>
    </xf>
    <xf numFmtId="4" fontId="7" fillId="36" borderId="16" xfId="67" applyNumberFormat="1" applyFont="1" applyFill="1" applyBorder="1" applyAlignment="1" applyProtection="1">
      <alignment horizontal="center" vertical="center" wrapText="1"/>
      <protection hidden="1"/>
    </xf>
    <xf numFmtId="4" fontId="26" fillId="36" borderId="16" xfId="0" applyNumberFormat="1" applyFont="1" applyFill="1" applyBorder="1" applyAlignment="1" applyProtection="1">
      <alignment horizontal="right" vertical="center" wrapText="1"/>
      <protection hidden="1"/>
    </xf>
    <xf numFmtId="4" fontId="7" fillId="0" borderId="10" xfId="67" applyNumberFormat="1" applyFont="1" applyFill="1" applyBorder="1" applyAlignment="1" applyProtection="1">
      <alignment vertical="center" wrapText="1"/>
      <protection locked="0"/>
    </xf>
    <xf numFmtId="4" fontId="7" fillId="0" borderId="10" xfId="67" applyNumberFormat="1" applyFont="1" applyFill="1" applyBorder="1" applyAlignment="1" applyProtection="1">
      <alignment horizontal="right" vertical="center" wrapText="1"/>
      <protection locked="0"/>
    </xf>
    <xf numFmtId="4" fontId="9" fillId="0" borderId="10" xfId="0" applyNumberFormat="1" applyFont="1" applyFill="1" applyBorder="1" applyAlignment="1" applyProtection="1">
      <alignment vertical="center"/>
      <protection locked="0"/>
    </xf>
    <xf numFmtId="4" fontId="7" fillId="0" borderId="10" xfId="0" applyNumberFormat="1" applyFont="1" applyFill="1" applyBorder="1" applyAlignment="1" applyProtection="1">
      <alignment horizontal="right" vertical="center" wrapText="1"/>
      <protection locked="0"/>
    </xf>
    <xf numFmtId="4" fontId="7" fillId="0" borderId="10" xfId="0" applyNumberFormat="1" applyFont="1" applyFill="1" applyBorder="1" applyAlignment="1" applyProtection="1">
      <alignment vertical="center" wrapText="1"/>
      <protection locked="0"/>
    </xf>
    <xf numFmtId="0" fontId="26" fillId="0" borderId="10" xfId="0" applyNumberFormat="1" applyFont="1" applyFill="1" applyBorder="1" applyAlignment="1" applyProtection="1">
      <alignment horizontal="left" vertical="center" wrapText="1"/>
      <protection hidden="1"/>
    </xf>
    <xf numFmtId="0" fontId="26" fillId="0" borderId="15" xfId="0" applyNumberFormat="1" applyFont="1" applyFill="1" applyBorder="1" applyAlignment="1" applyProtection="1">
      <alignment horizontal="left" vertical="center" wrapText="1"/>
      <protection hidden="1"/>
    </xf>
    <xf numFmtId="0" fontId="26" fillId="0" borderId="20" xfId="0" applyNumberFormat="1" applyFont="1" applyFill="1" applyBorder="1" applyAlignment="1" applyProtection="1">
      <alignment horizontal="left" vertical="center" wrapText="1"/>
      <protection hidden="1"/>
    </xf>
    <xf numFmtId="0" fontId="26" fillId="0" borderId="21" xfId="0" applyNumberFormat="1"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protection hidden="1"/>
    </xf>
    <xf numFmtId="0" fontId="26" fillId="36" borderId="16" xfId="0" applyFont="1" applyFill="1" applyBorder="1" applyAlignment="1" applyProtection="1">
      <alignment horizontal="center" vertical="center" wrapText="1"/>
      <protection hidden="1"/>
    </xf>
    <xf numFmtId="0" fontId="26" fillId="33" borderId="19" xfId="0" applyFont="1" applyFill="1" applyBorder="1" applyAlignment="1" applyProtection="1">
      <alignment horizontal="left" vertical="center" wrapText="1"/>
      <protection hidden="1"/>
    </xf>
    <xf numFmtId="0" fontId="26" fillId="33" borderId="22" xfId="0" applyFont="1" applyFill="1" applyBorder="1" applyAlignment="1" applyProtection="1">
      <alignment horizontal="left" vertical="center" wrapText="1"/>
      <protection hidden="1"/>
    </xf>
    <xf numFmtId="4" fontId="26" fillId="36" borderId="16" xfId="0" applyNumberFormat="1" applyFont="1" applyFill="1" applyBorder="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5" xfId="52"/>
    <cellStyle name="Normal 5 2" xfId="53"/>
    <cellStyle name="Nota" xfId="54"/>
    <cellStyle name="planilhas"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156</xdr:row>
      <xdr:rowOff>0</xdr:rowOff>
    </xdr:from>
    <xdr:to>
      <xdr:col>2</xdr:col>
      <xdr:colOff>2152650</xdr:colOff>
      <xdr:row>157</xdr:row>
      <xdr:rowOff>38100</xdr:rowOff>
    </xdr:to>
    <xdr:sp fLocksText="0">
      <xdr:nvSpPr>
        <xdr:cNvPr id="1" name="Text Box 1"/>
        <xdr:cNvSpPr txBox="1">
          <a:spLocks noChangeArrowheads="1"/>
        </xdr:cNvSpPr>
      </xdr:nvSpPr>
      <xdr:spPr>
        <a:xfrm>
          <a:off x="2895600" y="35061525"/>
          <a:ext cx="95250" cy="2286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156</xdr:row>
      <xdr:rowOff>0</xdr:rowOff>
    </xdr:from>
    <xdr:to>
      <xdr:col>2</xdr:col>
      <xdr:colOff>2152650</xdr:colOff>
      <xdr:row>157</xdr:row>
      <xdr:rowOff>38100</xdr:rowOff>
    </xdr:to>
    <xdr:sp fLocksText="0">
      <xdr:nvSpPr>
        <xdr:cNvPr id="2" name="Text Box 236"/>
        <xdr:cNvSpPr txBox="1">
          <a:spLocks noChangeArrowheads="1"/>
        </xdr:cNvSpPr>
      </xdr:nvSpPr>
      <xdr:spPr>
        <a:xfrm>
          <a:off x="2895600" y="35061525"/>
          <a:ext cx="95250" cy="2286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457</xdr:row>
      <xdr:rowOff>0</xdr:rowOff>
    </xdr:from>
    <xdr:to>
      <xdr:col>2</xdr:col>
      <xdr:colOff>2152650</xdr:colOff>
      <xdr:row>458</xdr:row>
      <xdr:rowOff>0</xdr:rowOff>
    </xdr:to>
    <xdr:sp fLocksText="0">
      <xdr:nvSpPr>
        <xdr:cNvPr id="3" name="Text Box 2"/>
        <xdr:cNvSpPr txBox="1">
          <a:spLocks noChangeArrowheads="1"/>
        </xdr:cNvSpPr>
      </xdr:nvSpPr>
      <xdr:spPr>
        <a:xfrm>
          <a:off x="2895600" y="106308525"/>
          <a:ext cx="952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2152650</xdr:colOff>
      <xdr:row>438</xdr:row>
      <xdr:rowOff>0</xdr:rowOff>
    </xdr:to>
    <xdr:sp fLocksText="0">
      <xdr:nvSpPr>
        <xdr:cNvPr id="4" name="Text Box 1"/>
        <xdr:cNvSpPr txBox="1">
          <a:spLocks noChangeArrowheads="1"/>
        </xdr:cNvSpPr>
      </xdr:nvSpPr>
      <xdr:spPr>
        <a:xfrm>
          <a:off x="2895600" y="89925525"/>
          <a:ext cx="95250" cy="91440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457</xdr:row>
      <xdr:rowOff>0</xdr:rowOff>
    </xdr:from>
    <xdr:to>
      <xdr:col>2</xdr:col>
      <xdr:colOff>2133600</xdr:colOff>
      <xdr:row>457</xdr:row>
      <xdr:rowOff>0</xdr:rowOff>
    </xdr:to>
    <xdr:sp fLocksText="0">
      <xdr:nvSpPr>
        <xdr:cNvPr id="5" name="Text Box 2"/>
        <xdr:cNvSpPr txBox="1">
          <a:spLocks noChangeArrowheads="1"/>
        </xdr:cNvSpPr>
      </xdr:nvSpPr>
      <xdr:spPr>
        <a:xfrm>
          <a:off x="2895600" y="10630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2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3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4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5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6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7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8"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89"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2"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3"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4"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5"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6"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7"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9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0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1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2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3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4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5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6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8"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79"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0"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1"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2"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3"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4"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5"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6" name="Text Box 1"/>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2133600</xdr:colOff>
      <xdr:row>403</xdr:row>
      <xdr:rowOff>0</xdr:rowOff>
    </xdr:to>
    <xdr:sp fLocksText="0">
      <xdr:nvSpPr>
        <xdr:cNvPr id="187" name="Text Box 2"/>
        <xdr:cNvSpPr txBox="1">
          <a:spLocks noChangeArrowheads="1"/>
        </xdr:cNvSpPr>
      </xdr:nvSpPr>
      <xdr:spPr>
        <a:xfrm>
          <a:off x="2895600" y="89925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2152650</xdr:colOff>
      <xdr:row>404</xdr:row>
      <xdr:rowOff>0</xdr:rowOff>
    </xdr:to>
    <xdr:sp fLocksText="0">
      <xdr:nvSpPr>
        <xdr:cNvPr id="188" name="Text Box 1"/>
        <xdr:cNvSpPr txBox="1">
          <a:spLocks noChangeArrowheads="1"/>
        </xdr:cNvSpPr>
      </xdr:nvSpPr>
      <xdr:spPr>
        <a:xfrm>
          <a:off x="2895600" y="89925525"/>
          <a:ext cx="952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457</xdr:row>
      <xdr:rowOff>0</xdr:rowOff>
    </xdr:from>
    <xdr:to>
      <xdr:col>2</xdr:col>
      <xdr:colOff>2133600</xdr:colOff>
      <xdr:row>457</xdr:row>
      <xdr:rowOff>0</xdr:rowOff>
    </xdr:to>
    <xdr:sp fLocksText="0">
      <xdr:nvSpPr>
        <xdr:cNvPr id="189" name="Text Box 2"/>
        <xdr:cNvSpPr txBox="1">
          <a:spLocks noChangeArrowheads="1"/>
        </xdr:cNvSpPr>
      </xdr:nvSpPr>
      <xdr:spPr>
        <a:xfrm>
          <a:off x="2895600" y="10630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403</xdr:row>
      <xdr:rowOff>0</xdr:rowOff>
    </xdr:from>
    <xdr:to>
      <xdr:col>2</xdr:col>
      <xdr:colOff>2152650</xdr:colOff>
      <xdr:row>404</xdr:row>
      <xdr:rowOff>0</xdr:rowOff>
    </xdr:to>
    <xdr:sp fLocksText="0">
      <xdr:nvSpPr>
        <xdr:cNvPr id="190" name="Text Box 1"/>
        <xdr:cNvSpPr txBox="1">
          <a:spLocks noChangeArrowheads="1"/>
        </xdr:cNvSpPr>
      </xdr:nvSpPr>
      <xdr:spPr>
        <a:xfrm>
          <a:off x="2895600" y="89925525"/>
          <a:ext cx="9525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457</xdr:row>
      <xdr:rowOff>0</xdr:rowOff>
    </xdr:from>
    <xdr:to>
      <xdr:col>2</xdr:col>
      <xdr:colOff>2133600</xdr:colOff>
      <xdr:row>457</xdr:row>
      <xdr:rowOff>0</xdr:rowOff>
    </xdr:to>
    <xdr:sp fLocksText="0">
      <xdr:nvSpPr>
        <xdr:cNvPr id="191" name="Text Box 2"/>
        <xdr:cNvSpPr txBox="1">
          <a:spLocks noChangeArrowheads="1"/>
        </xdr:cNvSpPr>
      </xdr:nvSpPr>
      <xdr:spPr>
        <a:xfrm>
          <a:off x="2895600" y="10630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404</xdr:row>
      <xdr:rowOff>0</xdr:rowOff>
    </xdr:from>
    <xdr:to>
      <xdr:col>2</xdr:col>
      <xdr:colOff>2133600</xdr:colOff>
      <xdr:row>404</xdr:row>
      <xdr:rowOff>0</xdr:rowOff>
    </xdr:to>
    <xdr:sp fLocksText="0">
      <xdr:nvSpPr>
        <xdr:cNvPr id="192" name="Text Box 1"/>
        <xdr:cNvSpPr txBox="1">
          <a:spLocks noChangeArrowheads="1"/>
        </xdr:cNvSpPr>
      </xdr:nvSpPr>
      <xdr:spPr>
        <a:xfrm>
          <a:off x="2895600" y="90116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457</xdr:row>
      <xdr:rowOff>0</xdr:rowOff>
    </xdr:from>
    <xdr:to>
      <xdr:col>2</xdr:col>
      <xdr:colOff>2133600</xdr:colOff>
      <xdr:row>457</xdr:row>
      <xdr:rowOff>0</xdr:rowOff>
    </xdr:to>
    <xdr:sp fLocksText="0">
      <xdr:nvSpPr>
        <xdr:cNvPr id="193" name="Text Box 2"/>
        <xdr:cNvSpPr txBox="1">
          <a:spLocks noChangeArrowheads="1"/>
        </xdr:cNvSpPr>
      </xdr:nvSpPr>
      <xdr:spPr>
        <a:xfrm>
          <a:off x="2895600" y="10630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404</xdr:row>
      <xdr:rowOff>0</xdr:rowOff>
    </xdr:from>
    <xdr:to>
      <xdr:col>2</xdr:col>
      <xdr:colOff>2133600</xdr:colOff>
      <xdr:row>404</xdr:row>
      <xdr:rowOff>0</xdr:rowOff>
    </xdr:to>
    <xdr:sp fLocksText="0">
      <xdr:nvSpPr>
        <xdr:cNvPr id="194" name="Text Box 1"/>
        <xdr:cNvSpPr txBox="1">
          <a:spLocks noChangeArrowheads="1"/>
        </xdr:cNvSpPr>
      </xdr:nvSpPr>
      <xdr:spPr>
        <a:xfrm>
          <a:off x="2895600" y="90116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457</xdr:row>
      <xdr:rowOff>0</xdr:rowOff>
    </xdr:from>
    <xdr:to>
      <xdr:col>2</xdr:col>
      <xdr:colOff>2133600</xdr:colOff>
      <xdr:row>457</xdr:row>
      <xdr:rowOff>0</xdr:rowOff>
    </xdr:to>
    <xdr:sp fLocksText="0">
      <xdr:nvSpPr>
        <xdr:cNvPr id="195" name="Text Box 2"/>
        <xdr:cNvSpPr txBox="1">
          <a:spLocks noChangeArrowheads="1"/>
        </xdr:cNvSpPr>
      </xdr:nvSpPr>
      <xdr:spPr>
        <a:xfrm>
          <a:off x="2895600" y="10630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404</xdr:row>
      <xdr:rowOff>0</xdr:rowOff>
    </xdr:from>
    <xdr:to>
      <xdr:col>2</xdr:col>
      <xdr:colOff>2133600</xdr:colOff>
      <xdr:row>404</xdr:row>
      <xdr:rowOff>38100</xdr:rowOff>
    </xdr:to>
    <xdr:sp fLocksText="0">
      <xdr:nvSpPr>
        <xdr:cNvPr id="196" name="Text Box 1"/>
        <xdr:cNvSpPr txBox="1">
          <a:spLocks noChangeArrowheads="1"/>
        </xdr:cNvSpPr>
      </xdr:nvSpPr>
      <xdr:spPr>
        <a:xfrm>
          <a:off x="2895600" y="90116025"/>
          <a:ext cx="76200"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457</xdr:row>
      <xdr:rowOff>0</xdr:rowOff>
    </xdr:from>
    <xdr:to>
      <xdr:col>2</xdr:col>
      <xdr:colOff>2133600</xdr:colOff>
      <xdr:row>457</xdr:row>
      <xdr:rowOff>0</xdr:rowOff>
    </xdr:to>
    <xdr:sp fLocksText="0">
      <xdr:nvSpPr>
        <xdr:cNvPr id="197" name="Text Box 2"/>
        <xdr:cNvSpPr txBox="1">
          <a:spLocks noChangeArrowheads="1"/>
        </xdr:cNvSpPr>
      </xdr:nvSpPr>
      <xdr:spPr>
        <a:xfrm>
          <a:off x="2895600" y="10630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429</xdr:row>
      <xdr:rowOff>0</xdr:rowOff>
    </xdr:from>
    <xdr:to>
      <xdr:col>2</xdr:col>
      <xdr:colOff>2152650</xdr:colOff>
      <xdr:row>430</xdr:row>
      <xdr:rowOff>47625</xdr:rowOff>
    </xdr:to>
    <xdr:sp fLocksText="0">
      <xdr:nvSpPr>
        <xdr:cNvPr id="198" name="Text Box 1"/>
        <xdr:cNvSpPr txBox="1">
          <a:spLocks noChangeArrowheads="1"/>
        </xdr:cNvSpPr>
      </xdr:nvSpPr>
      <xdr:spPr>
        <a:xfrm>
          <a:off x="2895600" y="95259525"/>
          <a:ext cx="95250" cy="2381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404</xdr:row>
      <xdr:rowOff>0</xdr:rowOff>
    </xdr:from>
    <xdr:to>
      <xdr:col>2</xdr:col>
      <xdr:colOff>2133600</xdr:colOff>
      <xdr:row>404</xdr:row>
      <xdr:rowOff>38100</xdr:rowOff>
    </xdr:to>
    <xdr:sp fLocksText="0">
      <xdr:nvSpPr>
        <xdr:cNvPr id="199" name="Text Box 1"/>
        <xdr:cNvSpPr txBox="1">
          <a:spLocks noChangeArrowheads="1"/>
        </xdr:cNvSpPr>
      </xdr:nvSpPr>
      <xdr:spPr>
        <a:xfrm>
          <a:off x="2895600" y="90116025"/>
          <a:ext cx="76200"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404</xdr:row>
      <xdr:rowOff>0</xdr:rowOff>
    </xdr:from>
    <xdr:to>
      <xdr:col>2</xdr:col>
      <xdr:colOff>2133600</xdr:colOff>
      <xdr:row>404</xdr:row>
      <xdr:rowOff>38100</xdr:rowOff>
    </xdr:to>
    <xdr:sp fLocksText="0">
      <xdr:nvSpPr>
        <xdr:cNvPr id="200" name="Text Box 1"/>
        <xdr:cNvSpPr txBox="1">
          <a:spLocks noChangeArrowheads="1"/>
        </xdr:cNvSpPr>
      </xdr:nvSpPr>
      <xdr:spPr>
        <a:xfrm>
          <a:off x="2895600" y="90116025"/>
          <a:ext cx="76200"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0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1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2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3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4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5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6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7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89"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29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0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1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2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3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4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5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6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8"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7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8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39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0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1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2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3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4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5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6"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7"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6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0"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1"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2"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3"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4"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5"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7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8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49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0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1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2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3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4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6"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7"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8"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59"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60"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61"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62"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63"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64" name="Text Box 1"/>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163</xdr:row>
      <xdr:rowOff>0</xdr:rowOff>
    </xdr:from>
    <xdr:to>
      <xdr:col>2</xdr:col>
      <xdr:colOff>2133600</xdr:colOff>
      <xdr:row>163</xdr:row>
      <xdr:rowOff>0</xdr:rowOff>
    </xdr:to>
    <xdr:sp fLocksText="0">
      <xdr:nvSpPr>
        <xdr:cNvPr id="565" name="Text Box 2"/>
        <xdr:cNvSpPr txBox="1">
          <a:spLocks noChangeArrowheads="1"/>
        </xdr:cNvSpPr>
      </xdr:nvSpPr>
      <xdr:spPr>
        <a:xfrm>
          <a:off x="2895600" y="3639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6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6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6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6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7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8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59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0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1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2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3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8"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49"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2"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3"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4"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5"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6"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7"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5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6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7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8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69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0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1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2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8"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39"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0"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1"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2"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3"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4"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5"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6" name="Text Box 1"/>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402</xdr:row>
      <xdr:rowOff>0</xdr:rowOff>
    </xdr:from>
    <xdr:to>
      <xdr:col>2</xdr:col>
      <xdr:colOff>2133600</xdr:colOff>
      <xdr:row>402</xdr:row>
      <xdr:rowOff>0</xdr:rowOff>
    </xdr:to>
    <xdr:sp fLocksText="0">
      <xdr:nvSpPr>
        <xdr:cNvPr id="747" name="Text Box 2"/>
        <xdr:cNvSpPr txBox="1">
          <a:spLocks noChangeArrowheads="1"/>
        </xdr:cNvSpPr>
      </xdr:nvSpPr>
      <xdr:spPr>
        <a:xfrm>
          <a:off x="2895600" y="89735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48"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4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5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6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7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8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79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0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1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29"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0"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1"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2"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3"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4"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5"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6"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7" name="Text Box 1"/>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365</xdr:row>
      <xdr:rowOff>0</xdr:rowOff>
    </xdr:to>
    <xdr:sp fLocksText="0">
      <xdr:nvSpPr>
        <xdr:cNvPr id="838" name="Text Box 2"/>
        <xdr:cNvSpPr txBox="1">
          <a:spLocks noChangeArrowheads="1"/>
        </xdr:cNvSpPr>
      </xdr:nvSpPr>
      <xdr:spPr>
        <a:xfrm>
          <a:off x="2895600" y="81543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366</xdr:row>
      <xdr:rowOff>0</xdr:rowOff>
    </xdr:to>
    <xdr:sp fLocksText="0">
      <xdr:nvSpPr>
        <xdr:cNvPr id="839" name="Text Box 1"/>
        <xdr:cNvSpPr txBox="1">
          <a:spLocks noChangeArrowheads="1"/>
        </xdr:cNvSpPr>
      </xdr:nvSpPr>
      <xdr:spPr>
        <a:xfrm>
          <a:off x="2895600" y="81543525"/>
          <a:ext cx="76200" cy="190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4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5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6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7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8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89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0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1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2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3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4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5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6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7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8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99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0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0"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1"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2"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3"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4"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5"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6"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7"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8" name="Text Box 1"/>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364</xdr:row>
      <xdr:rowOff>0</xdr:rowOff>
    </xdr:from>
    <xdr:to>
      <xdr:col>2</xdr:col>
      <xdr:colOff>2133600</xdr:colOff>
      <xdr:row>364</xdr:row>
      <xdr:rowOff>0</xdr:rowOff>
    </xdr:to>
    <xdr:sp fLocksText="0">
      <xdr:nvSpPr>
        <xdr:cNvPr id="1019" name="Text Box 2"/>
        <xdr:cNvSpPr txBox="1">
          <a:spLocks noChangeArrowheads="1"/>
        </xdr:cNvSpPr>
      </xdr:nvSpPr>
      <xdr:spPr>
        <a:xfrm>
          <a:off x="2895600" y="81353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396</xdr:row>
      <xdr:rowOff>0</xdr:rowOff>
    </xdr:to>
    <xdr:sp fLocksText="0">
      <xdr:nvSpPr>
        <xdr:cNvPr id="1020" name="Text Box 1"/>
        <xdr:cNvSpPr txBox="1">
          <a:spLocks noChangeArrowheads="1"/>
        </xdr:cNvSpPr>
      </xdr:nvSpPr>
      <xdr:spPr>
        <a:xfrm>
          <a:off x="2895600" y="81543525"/>
          <a:ext cx="76200" cy="6667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1"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2"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3"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4"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5"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6"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7"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8"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29"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30"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1"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2"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3"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4"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5"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6"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7"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8"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39"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40"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1"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2"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3"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4"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5"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6"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7"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8"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49"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50"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1"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2"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3"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4"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5"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6"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7"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8"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59"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60"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1"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2"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3"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4"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5"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6"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7"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8"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69"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070"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1"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2"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3"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4"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5"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6"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7"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8"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79"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080"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1"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2"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3"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4"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5"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6"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7"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8"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89"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0"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1"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2"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3"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4"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5"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6"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7"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8"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099"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0"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1"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2"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3"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4"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5"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6"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7"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8"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09"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10"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396</xdr:row>
      <xdr:rowOff>0</xdr:rowOff>
    </xdr:to>
    <xdr:sp fLocksText="0">
      <xdr:nvSpPr>
        <xdr:cNvPr id="1111" name="Text Box 1"/>
        <xdr:cNvSpPr txBox="1">
          <a:spLocks noChangeArrowheads="1"/>
        </xdr:cNvSpPr>
      </xdr:nvSpPr>
      <xdr:spPr>
        <a:xfrm>
          <a:off x="2895600" y="81543525"/>
          <a:ext cx="76200" cy="6667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2"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3"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4"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5"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6"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7"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8"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19"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20"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21"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2"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3"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4"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5"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6"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7"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8"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29"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30"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31"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2"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3"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4"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5"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6"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7"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8"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39"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40"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41"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2"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3"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4"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5"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6"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7"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8"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49"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50"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51"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2"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3"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4"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5"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6"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7"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8"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59"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60" name="Text Box 1"/>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355</xdr:row>
      <xdr:rowOff>0</xdr:rowOff>
    </xdr:from>
    <xdr:to>
      <xdr:col>2</xdr:col>
      <xdr:colOff>2133600</xdr:colOff>
      <xdr:row>355</xdr:row>
      <xdr:rowOff>0</xdr:rowOff>
    </xdr:to>
    <xdr:sp fLocksText="0">
      <xdr:nvSpPr>
        <xdr:cNvPr id="1161" name="Text Box 2"/>
        <xdr:cNvSpPr txBox="1">
          <a:spLocks noChangeArrowheads="1"/>
        </xdr:cNvSpPr>
      </xdr:nvSpPr>
      <xdr:spPr>
        <a:xfrm>
          <a:off x="2895600" y="79638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2"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3"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4"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5"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6"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7"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8"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69"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70" name="Text Box 1"/>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362</xdr:row>
      <xdr:rowOff>0</xdr:rowOff>
    </xdr:from>
    <xdr:to>
      <xdr:col>2</xdr:col>
      <xdr:colOff>2133600</xdr:colOff>
      <xdr:row>362</xdr:row>
      <xdr:rowOff>0</xdr:rowOff>
    </xdr:to>
    <xdr:sp fLocksText="0">
      <xdr:nvSpPr>
        <xdr:cNvPr id="1171" name="Text Box 2"/>
        <xdr:cNvSpPr txBox="1">
          <a:spLocks noChangeArrowheads="1"/>
        </xdr:cNvSpPr>
      </xdr:nvSpPr>
      <xdr:spPr>
        <a:xfrm>
          <a:off x="2895600" y="80972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2"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3"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4"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5"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6"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7"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8"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79"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0"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1"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2"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3"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4"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5"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6"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7"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8"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89"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0"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1"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2"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3"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4"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5"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6"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7"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8"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199"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200" name="Text Box 1"/>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357</xdr:row>
      <xdr:rowOff>0</xdr:rowOff>
    </xdr:from>
    <xdr:to>
      <xdr:col>2</xdr:col>
      <xdr:colOff>2133600</xdr:colOff>
      <xdr:row>357</xdr:row>
      <xdr:rowOff>0</xdr:rowOff>
    </xdr:to>
    <xdr:sp fLocksText="0">
      <xdr:nvSpPr>
        <xdr:cNvPr id="1201" name="Text Box 2"/>
        <xdr:cNvSpPr txBox="1">
          <a:spLocks noChangeArrowheads="1"/>
        </xdr:cNvSpPr>
      </xdr:nvSpPr>
      <xdr:spPr>
        <a:xfrm>
          <a:off x="2895600" y="800195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396</xdr:row>
      <xdr:rowOff>0</xdr:rowOff>
    </xdr:to>
    <xdr:sp fLocksText="0">
      <xdr:nvSpPr>
        <xdr:cNvPr id="1202" name="Text Box 1"/>
        <xdr:cNvSpPr txBox="1">
          <a:spLocks noChangeArrowheads="1"/>
        </xdr:cNvSpPr>
      </xdr:nvSpPr>
      <xdr:spPr>
        <a:xfrm>
          <a:off x="2895600" y="81543525"/>
          <a:ext cx="76200" cy="6667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396</xdr:row>
      <xdr:rowOff>0</xdr:rowOff>
    </xdr:to>
    <xdr:sp fLocksText="0">
      <xdr:nvSpPr>
        <xdr:cNvPr id="1203" name="Text Box 1"/>
        <xdr:cNvSpPr txBox="1">
          <a:spLocks noChangeArrowheads="1"/>
        </xdr:cNvSpPr>
      </xdr:nvSpPr>
      <xdr:spPr>
        <a:xfrm>
          <a:off x="2895600" y="81543525"/>
          <a:ext cx="76200" cy="66675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0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0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0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0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0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0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1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2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3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4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5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6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7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8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29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0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4"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5"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6"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7"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8"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19"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20"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21"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22" name="Text Box 1"/>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321</xdr:row>
      <xdr:rowOff>0</xdr:rowOff>
    </xdr:from>
    <xdr:to>
      <xdr:col>2</xdr:col>
      <xdr:colOff>2133600</xdr:colOff>
      <xdr:row>321</xdr:row>
      <xdr:rowOff>0</xdr:rowOff>
    </xdr:to>
    <xdr:sp fLocksText="0">
      <xdr:nvSpPr>
        <xdr:cNvPr id="1323" name="Text Box 2"/>
        <xdr:cNvSpPr txBox="1">
          <a:spLocks noChangeArrowheads="1"/>
        </xdr:cNvSpPr>
      </xdr:nvSpPr>
      <xdr:spPr>
        <a:xfrm>
          <a:off x="2895600" y="72590025"/>
          <a:ext cx="76200"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366</xdr:row>
      <xdr:rowOff>38100</xdr:rowOff>
    </xdr:to>
    <xdr:sp fLocksText="0">
      <xdr:nvSpPr>
        <xdr:cNvPr id="1324" name="Text Box 1"/>
        <xdr:cNvSpPr txBox="1">
          <a:spLocks noChangeArrowheads="1"/>
        </xdr:cNvSpPr>
      </xdr:nvSpPr>
      <xdr:spPr>
        <a:xfrm>
          <a:off x="2895600" y="81543525"/>
          <a:ext cx="76200" cy="2286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366</xdr:row>
      <xdr:rowOff>38100</xdr:rowOff>
    </xdr:to>
    <xdr:sp fLocksText="0">
      <xdr:nvSpPr>
        <xdr:cNvPr id="1325" name="Text Box 1"/>
        <xdr:cNvSpPr txBox="1">
          <a:spLocks noChangeArrowheads="1"/>
        </xdr:cNvSpPr>
      </xdr:nvSpPr>
      <xdr:spPr>
        <a:xfrm>
          <a:off x="2895600" y="81543525"/>
          <a:ext cx="76200" cy="2286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366</xdr:row>
      <xdr:rowOff>38100</xdr:rowOff>
    </xdr:to>
    <xdr:sp fLocksText="0">
      <xdr:nvSpPr>
        <xdr:cNvPr id="1326" name="Text Box 1"/>
        <xdr:cNvSpPr txBox="1">
          <a:spLocks noChangeArrowheads="1"/>
        </xdr:cNvSpPr>
      </xdr:nvSpPr>
      <xdr:spPr>
        <a:xfrm>
          <a:off x="2895600" y="81543525"/>
          <a:ext cx="76200" cy="2286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365</xdr:row>
      <xdr:rowOff>0</xdr:rowOff>
    </xdr:from>
    <xdr:to>
      <xdr:col>2</xdr:col>
      <xdr:colOff>2133600</xdr:colOff>
      <xdr:row>366</xdr:row>
      <xdr:rowOff>38100</xdr:rowOff>
    </xdr:to>
    <xdr:sp fLocksText="0">
      <xdr:nvSpPr>
        <xdr:cNvPr id="1327" name="Text Box 1"/>
        <xdr:cNvSpPr txBox="1">
          <a:spLocks noChangeArrowheads="1"/>
        </xdr:cNvSpPr>
      </xdr:nvSpPr>
      <xdr:spPr>
        <a:xfrm>
          <a:off x="2895600" y="81543525"/>
          <a:ext cx="76200" cy="2286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3"/>
  <sheetViews>
    <sheetView tabSelected="1" zoomScaleSheetLayoutView="100" workbookViewId="0" topLeftCell="A1">
      <selection activeCell="D123" sqref="D123"/>
    </sheetView>
  </sheetViews>
  <sheetFormatPr defaultColWidth="9.140625" defaultRowHeight="12.75"/>
  <cols>
    <col min="1" max="1" width="5.421875" style="10" bestFit="1" customWidth="1"/>
    <col min="2" max="2" width="7.140625" style="11" bestFit="1" customWidth="1"/>
    <col min="3" max="3" width="76.00390625" style="12" customWidth="1"/>
    <col min="4" max="4" width="8.140625" style="2" bestFit="1" customWidth="1"/>
    <col min="5" max="5" width="11.7109375" style="13" bestFit="1" customWidth="1"/>
    <col min="6" max="6" width="10.7109375" style="14" bestFit="1" customWidth="1"/>
    <col min="7" max="7" width="13.8515625" style="14" bestFit="1" customWidth="1"/>
    <col min="8" max="8" width="12.8515625" style="15" bestFit="1" customWidth="1"/>
    <col min="9" max="243" width="11.421875" style="4" customWidth="1"/>
    <col min="244" max="244" width="56.28125" style="4" customWidth="1"/>
    <col min="245" max="16384" width="9.140625" style="4" customWidth="1"/>
  </cols>
  <sheetData>
    <row r="1" spans="1:9" s="3" customFormat="1" ht="16.5" customHeight="1">
      <c r="A1" s="184" t="s">
        <v>119</v>
      </c>
      <c r="B1" s="184"/>
      <c r="C1" s="184"/>
      <c r="D1" s="184"/>
      <c r="E1" s="184"/>
      <c r="F1" s="184"/>
      <c r="G1" s="184"/>
      <c r="H1" s="184"/>
      <c r="I1" s="23"/>
    </row>
    <row r="2" spans="1:9" ht="15">
      <c r="A2" s="183" t="s">
        <v>680</v>
      </c>
      <c r="B2" s="183"/>
      <c r="C2" s="183"/>
      <c r="D2" s="183"/>
      <c r="E2" s="183"/>
      <c r="F2" s="183"/>
      <c r="G2" s="183"/>
      <c r="H2" s="183"/>
      <c r="I2" s="10"/>
    </row>
    <row r="3" spans="1:9" ht="15">
      <c r="A3" s="183" t="s">
        <v>681</v>
      </c>
      <c r="B3" s="183"/>
      <c r="C3" s="183"/>
      <c r="D3" s="183"/>
      <c r="E3" s="183"/>
      <c r="F3" s="183"/>
      <c r="G3" s="183"/>
      <c r="H3" s="183"/>
      <c r="I3" s="10"/>
    </row>
    <row r="4" spans="1:9" ht="15">
      <c r="A4" s="185" t="s">
        <v>545</v>
      </c>
      <c r="B4" s="185"/>
      <c r="C4" s="185"/>
      <c r="D4" s="185"/>
      <c r="E4" s="185"/>
      <c r="F4" s="185"/>
      <c r="G4" s="185"/>
      <c r="H4" s="185"/>
      <c r="I4" s="10"/>
    </row>
    <row r="5" spans="1:9" ht="15">
      <c r="A5" s="185" t="s">
        <v>546</v>
      </c>
      <c r="B5" s="185"/>
      <c r="C5" s="185"/>
      <c r="D5" s="185"/>
      <c r="E5" s="185"/>
      <c r="F5" s="185"/>
      <c r="G5" s="185"/>
      <c r="H5" s="185"/>
      <c r="I5" s="10"/>
    </row>
    <row r="6" spans="1:9" ht="29.25" customHeight="1">
      <c r="A6" s="183" t="s">
        <v>682</v>
      </c>
      <c r="B6" s="183"/>
      <c r="C6" s="183"/>
      <c r="D6" s="183"/>
      <c r="E6" s="183"/>
      <c r="F6" s="183"/>
      <c r="G6" s="183"/>
      <c r="H6" s="183"/>
      <c r="I6" s="10"/>
    </row>
    <row r="7" spans="1:9" s="5" customFormat="1" ht="15">
      <c r="A7" s="183" t="s">
        <v>547</v>
      </c>
      <c r="B7" s="183"/>
      <c r="C7" s="183"/>
      <c r="D7" s="183"/>
      <c r="E7" s="183"/>
      <c r="F7" s="183"/>
      <c r="G7" s="183"/>
      <c r="H7" s="183"/>
      <c r="I7" s="24"/>
    </row>
    <row r="8" spans="1:9" s="5" customFormat="1" ht="15">
      <c r="A8" s="186" t="s">
        <v>120</v>
      </c>
      <c r="B8" s="186"/>
      <c r="C8" s="186" t="s">
        <v>121</v>
      </c>
      <c r="D8" s="189" t="s">
        <v>151</v>
      </c>
      <c r="E8" s="186" t="s">
        <v>152</v>
      </c>
      <c r="F8" s="186" t="s">
        <v>122</v>
      </c>
      <c r="G8" s="186"/>
      <c r="H8" s="186" t="s">
        <v>123</v>
      </c>
      <c r="I8" s="24"/>
    </row>
    <row r="9" spans="1:9" s="6" customFormat="1" ht="15">
      <c r="A9" s="186"/>
      <c r="B9" s="186"/>
      <c r="C9" s="186"/>
      <c r="D9" s="189"/>
      <c r="E9" s="186"/>
      <c r="F9" s="59" t="s">
        <v>124</v>
      </c>
      <c r="G9" s="59" t="s">
        <v>125</v>
      </c>
      <c r="H9" s="186"/>
      <c r="I9" s="25"/>
    </row>
    <row r="10" spans="1:9" s="7" customFormat="1" ht="15">
      <c r="A10" s="60">
        <v>1</v>
      </c>
      <c r="B10" s="61"/>
      <c r="C10" s="187" t="s">
        <v>698</v>
      </c>
      <c r="D10" s="187"/>
      <c r="E10" s="187"/>
      <c r="F10" s="187"/>
      <c r="G10" s="187"/>
      <c r="H10" s="188"/>
      <c r="I10" s="26"/>
    </row>
    <row r="11" spans="1:9" s="7" customFormat="1" ht="15">
      <c r="A11" s="62"/>
      <c r="B11" s="63" t="s">
        <v>128</v>
      </c>
      <c r="C11" s="64" t="s">
        <v>153</v>
      </c>
      <c r="D11" s="65"/>
      <c r="E11" s="66"/>
      <c r="F11" s="67"/>
      <c r="G11" s="67"/>
      <c r="H11" s="68"/>
      <c r="I11" s="26"/>
    </row>
    <row r="12" spans="1:9" s="7" customFormat="1" ht="15">
      <c r="A12" s="69"/>
      <c r="B12" s="70">
        <v>1</v>
      </c>
      <c r="C12" s="71" t="s">
        <v>549</v>
      </c>
      <c r="D12" s="72"/>
      <c r="E12" s="73"/>
      <c r="F12" s="74"/>
      <c r="G12" s="74"/>
      <c r="H12" s="75"/>
      <c r="I12" s="26"/>
    </row>
    <row r="13" spans="1:9" s="7" customFormat="1" ht="15">
      <c r="A13" s="69"/>
      <c r="B13" s="76" t="s">
        <v>118</v>
      </c>
      <c r="C13" s="38" t="s">
        <v>154</v>
      </c>
      <c r="D13" s="58">
        <v>1</v>
      </c>
      <c r="E13" s="73" t="s">
        <v>127</v>
      </c>
      <c r="F13" s="32"/>
      <c r="G13" s="32"/>
      <c r="H13" s="75">
        <f>SUM(F13,G13)*D13</f>
        <v>0</v>
      </c>
      <c r="I13" s="26"/>
    </row>
    <row r="14" spans="1:9" s="7" customFormat="1" ht="15">
      <c r="A14" s="69"/>
      <c r="B14" s="76" t="s">
        <v>133</v>
      </c>
      <c r="C14" s="38" t="s">
        <v>155</v>
      </c>
      <c r="D14" s="58">
        <v>1</v>
      </c>
      <c r="E14" s="73" t="s">
        <v>156</v>
      </c>
      <c r="F14" s="32"/>
      <c r="G14" s="32"/>
      <c r="H14" s="75">
        <f>SUM(F14,G14)*D14</f>
        <v>0</v>
      </c>
      <c r="I14" s="26"/>
    </row>
    <row r="15" spans="1:9" s="7" customFormat="1" ht="30">
      <c r="A15" s="69"/>
      <c r="B15" s="76" t="s">
        <v>134</v>
      </c>
      <c r="C15" s="38" t="s">
        <v>290</v>
      </c>
      <c r="D15" s="77">
        <v>30</v>
      </c>
      <c r="E15" s="78" t="s">
        <v>126</v>
      </c>
      <c r="F15" s="33"/>
      <c r="G15" s="33"/>
      <c r="H15" s="75">
        <f>SUM(F15,G15)*D15</f>
        <v>0</v>
      </c>
      <c r="I15" s="26"/>
    </row>
    <row r="16" spans="1:9" s="7" customFormat="1" ht="15">
      <c r="A16" s="69"/>
      <c r="B16" s="70">
        <v>2</v>
      </c>
      <c r="C16" s="71" t="s">
        <v>548</v>
      </c>
      <c r="D16" s="58"/>
      <c r="E16" s="73"/>
      <c r="F16" s="74"/>
      <c r="G16" s="74"/>
      <c r="H16" s="75"/>
      <c r="I16" s="26"/>
    </row>
    <row r="17" spans="1:9" s="7" customFormat="1" ht="15">
      <c r="A17" s="69"/>
      <c r="B17" s="76" t="s">
        <v>132</v>
      </c>
      <c r="C17" s="38" t="s">
        <v>157</v>
      </c>
      <c r="D17" s="58"/>
      <c r="E17" s="73"/>
      <c r="F17" s="74"/>
      <c r="G17" s="74"/>
      <c r="H17" s="75"/>
      <c r="I17" s="26"/>
    </row>
    <row r="18" spans="1:9" s="7" customFormat="1" ht="15">
      <c r="A18" s="69"/>
      <c r="B18" s="80" t="s">
        <v>158</v>
      </c>
      <c r="C18" s="38" t="s">
        <v>303</v>
      </c>
      <c r="D18" s="77">
        <v>5</v>
      </c>
      <c r="E18" s="78" t="s">
        <v>126</v>
      </c>
      <c r="F18" s="79" t="s">
        <v>139</v>
      </c>
      <c r="G18" s="33"/>
      <c r="H18" s="75">
        <f aca="true" t="shared" si="0" ref="H18:H23">SUM(F18,G18)*D18</f>
        <v>0</v>
      </c>
      <c r="I18" s="26"/>
    </row>
    <row r="19" spans="1:9" s="7" customFormat="1" ht="15">
      <c r="A19" s="69"/>
      <c r="B19" s="80" t="s">
        <v>159</v>
      </c>
      <c r="C19" s="38" t="s">
        <v>305</v>
      </c>
      <c r="D19" s="77">
        <v>2</v>
      </c>
      <c r="E19" s="78" t="s">
        <v>126</v>
      </c>
      <c r="F19" s="79" t="s">
        <v>139</v>
      </c>
      <c r="G19" s="33"/>
      <c r="H19" s="75">
        <f t="shared" si="0"/>
        <v>0</v>
      </c>
      <c r="I19" s="26"/>
    </row>
    <row r="20" spans="1:9" s="7" customFormat="1" ht="15">
      <c r="A20" s="69"/>
      <c r="B20" s="80" t="s">
        <v>160</v>
      </c>
      <c r="C20" s="38" t="s">
        <v>690</v>
      </c>
      <c r="D20" s="77">
        <v>6</v>
      </c>
      <c r="E20" s="78" t="s">
        <v>126</v>
      </c>
      <c r="F20" s="79" t="s">
        <v>139</v>
      </c>
      <c r="G20" s="33"/>
      <c r="H20" s="75">
        <f t="shared" si="0"/>
        <v>0</v>
      </c>
      <c r="I20" s="26"/>
    </row>
    <row r="21" spans="1:9" s="7" customFormat="1" ht="15">
      <c r="A21" s="69"/>
      <c r="B21" s="80" t="s">
        <v>161</v>
      </c>
      <c r="C21" s="38" t="s">
        <v>693</v>
      </c>
      <c r="D21" s="77">
        <v>2</v>
      </c>
      <c r="E21" s="78" t="s">
        <v>131</v>
      </c>
      <c r="F21" s="33"/>
      <c r="G21" s="33"/>
      <c r="H21" s="75">
        <f t="shared" si="0"/>
        <v>0</v>
      </c>
      <c r="I21" s="26"/>
    </row>
    <row r="22" spans="1:9" s="7" customFormat="1" ht="15">
      <c r="A22" s="69"/>
      <c r="B22" s="76" t="s">
        <v>136</v>
      </c>
      <c r="C22" s="38" t="s">
        <v>96</v>
      </c>
      <c r="D22" s="77">
        <v>1</v>
      </c>
      <c r="E22" s="78" t="s">
        <v>156</v>
      </c>
      <c r="F22" s="33"/>
      <c r="G22" s="33"/>
      <c r="H22" s="75">
        <f t="shared" si="0"/>
        <v>0</v>
      </c>
      <c r="I22" s="26"/>
    </row>
    <row r="23" spans="1:9" s="7" customFormat="1" ht="15">
      <c r="A23" s="69"/>
      <c r="B23" s="76" t="s">
        <v>140</v>
      </c>
      <c r="C23" s="38" t="s">
        <v>174</v>
      </c>
      <c r="D23" s="58">
        <v>15</v>
      </c>
      <c r="E23" s="73" t="s">
        <v>142</v>
      </c>
      <c r="F23" s="32"/>
      <c r="G23" s="32"/>
      <c r="H23" s="75">
        <f t="shared" si="0"/>
        <v>0</v>
      </c>
      <c r="I23" s="26"/>
    </row>
    <row r="24" spans="1:9" s="7" customFormat="1" ht="15">
      <c r="A24" s="69"/>
      <c r="B24" s="81">
        <v>3</v>
      </c>
      <c r="C24" s="71" t="s">
        <v>194</v>
      </c>
      <c r="D24" s="58"/>
      <c r="E24" s="73"/>
      <c r="F24" s="74"/>
      <c r="G24" s="74"/>
      <c r="H24" s="75"/>
      <c r="I24" s="26"/>
    </row>
    <row r="25" spans="1:9" s="7" customFormat="1" ht="15">
      <c r="A25" s="69"/>
      <c r="B25" s="38" t="s">
        <v>144</v>
      </c>
      <c r="C25" s="38" t="s">
        <v>291</v>
      </c>
      <c r="D25" s="58">
        <v>24</v>
      </c>
      <c r="E25" s="73" t="s">
        <v>126</v>
      </c>
      <c r="F25" s="32"/>
      <c r="G25" s="32"/>
      <c r="H25" s="75">
        <f>SUM(F25,G25)*D25</f>
        <v>0</v>
      </c>
      <c r="I25" s="26"/>
    </row>
    <row r="26" spans="1:9" s="7" customFormat="1" ht="15">
      <c r="A26" s="69"/>
      <c r="B26" s="81">
        <v>4</v>
      </c>
      <c r="C26" s="71" t="s">
        <v>116</v>
      </c>
      <c r="D26" s="58"/>
      <c r="E26" s="73"/>
      <c r="F26" s="74"/>
      <c r="G26" s="74"/>
      <c r="H26" s="75"/>
      <c r="I26" s="26"/>
    </row>
    <row r="27" spans="1:9" s="7" customFormat="1" ht="15">
      <c r="A27" s="69"/>
      <c r="B27" s="76" t="s">
        <v>145</v>
      </c>
      <c r="C27" s="38" t="s">
        <v>292</v>
      </c>
      <c r="D27" s="58">
        <v>436</v>
      </c>
      <c r="E27" s="73" t="s">
        <v>126</v>
      </c>
      <c r="F27" s="32"/>
      <c r="G27" s="32"/>
      <c r="H27" s="75">
        <f>SUM(F27,G27)*D27</f>
        <v>0</v>
      </c>
      <c r="I27" s="26"/>
    </row>
    <row r="28" spans="1:9" s="7" customFormat="1" ht="15">
      <c r="A28" s="69"/>
      <c r="B28" s="76" t="s">
        <v>237</v>
      </c>
      <c r="C28" s="38" t="s">
        <v>553</v>
      </c>
      <c r="D28" s="77">
        <v>15</v>
      </c>
      <c r="E28" s="78" t="s">
        <v>131</v>
      </c>
      <c r="F28" s="33"/>
      <c r="G28" s="33"/>
      <c r="H28" s="75">
        <f>SUM(F28,G28)*D28</f>
        <v>0</v>
      </c>
      <c r="I28" s="26"/>
    </row>
    <row r="29" spans="1:9" s="7" customFormat="1" ht="15">
      <c r="A29" s="69"/>
      <c r="B29" s="81">
        <v>5</v>
      </c>
      <c r="C29" s="71" t="s">
        <v>175</v>
      </c>
      <c r="D29" s="58"/>
      <c r="E29" s="73"/>
      <c r="F29" s="74"/>
      <c r="G29" s="74"/>
      <c r="H29" s="75"/>
      <c r="I29" s="26"/>
    </row>
    <row r="30" spans="1:9" s="7" customFormat="1" ht="15">
      <c r="A30" s="69"/>
      <c r="B30" s="76" t="s">
        <v>146</v>
      </c>
      <c r="C30" s="38" t="s">
        <v>176</v>
      </c>
      <c r="D30" s="58"/>
      <c r="E30" s="73" t="s">
        <v>137</v>
      </c>
      <c r="F30" s="74"/>
      <c r="G30" s="74"/>
      <c r="H30" s="75"/>
      <c r="I30" s="26"/>
    </row>
    <row r="31" spans="1:9" s="8" customFormat="1" ht="30">
      <c r="A31" s="69"/>
      <c r="B31" s="76" t="s">
        <v>108</v>
      </c>
      <c r="C31" s="38" t="s">
        <v>331</v>
      </c>
      <c r="D31" s="58">
        <v>25</v>
      </c>
      <c r="E31" s="73" t="s">
        <v>127</v>
      </c>
      <c r="F31" s="32"/>
      <c r="G31" s="32"/>
      <c r="H31" s="75">
        <f>SUM(F31,G31)*D31</f>
        <v>0</v>
      </c>
      <c r="I31" s="27"/>
    </row>
    <row r="32" spans="1:9" s="8" customFormat="1" ht="15" customHeight="1">
      <c r="A32" s="69"/>
      <c r="B32" s="76" t="s">
        <v>109</v>
      </c>
      <c r="C32" s="38" t="s">
        <v>550</v>
      </c>
      <c r="D32" s="58">
        <v>52</v>
      </c>
      <c r="E32" s="73" t="s">
        <v>127</v>
      </c>
      <c r="F32" s="32"/>
      <c r="G32" s="32"/>
      <c r="H32" s="75">
        <f>SUM(F32,G32)*D32</f>
        <v>0</v>
      </c>
      <c r="I32" s="27"/>
    </row>
    <row r="33" spans="1:9" s="8" customFormat="1" ht="15" customHeight="1">
      <c r="A33" s="69"/>
      <c r="B33" s="76" t="s">
        <v>678</v>
      </c>
      <c r="C33" s="36" t="s">
        <v>554</v>
      </c>
      <c r="D33" s="82">
        <v>6</v>
      </c>
      <c r="E33" s="83" t="s">
        <v>127</v>
      </c>
      <c r="F33" s="177"/>
      <c r="G33" s="177"/>
      <c r="H33" s="75">
        <f>SUM(F33,G33)*D33</f>
        <v>0</v>
      </c>
      <c r="I33" s="27"/>
    </row>
    <row r="34" spans="1:9" s="8" customFormat="1" ht="15">
      <c r="A34" s="69"/>
      <c r="B34" s="76" t="s">
        <v>306</v>
      </c>
      <c r="C34" s="38" t="s">
        <v>343</v>
      </c>
      <c r="D34" s="58"/>
      <c r="E34" s="73"/>
      <c r="F34" s="74"/>
      <c r="G34" s="74"/>
      <c r="H34" s="75"/>
      <c r="I34" s="27"/>
    </row>
    <row r="35" spans="1:9" s="8" customFormat="1" ht="15">
      <c r="A35" s="69"/>
      <c r="B35" s="80" t="s">
        <v>307</v>
      </c>
      <c r="C35" s="38" t="s">
        <v>689</v>
      </c>
      <c r="D35" s="77">
        <v>2</v>
      </c>
      <c r="E35" s="78" t="s">
        <v>131</v>
      </c>
      <c r="F35" s="33"/>
      <c r="G35" s="33"/>
      <c r="H35" s="75">
        <f>SUM(F35,G35)*D35</f>
        <v>0</v>
      </c>
      <c r="I35" s="27"/>
    </row>
    <row r="36" spans="1:9" s="8" customFormat="1" ht="15">
      <c r="A36" s="69"/>
      <c r="B36" s="80" t="s">
        <v>679</v>
      </c>
      <c r="C36" s="38" t="s">
        <v>391</v>
      </c>
      <c r="D36" s="77">
        <v>14</v>
      </c>
      <c r="E36" s="78" t="s">
        <v>131</v>
      </c>
      <c r="F36" s="33"/>
      <c r="G36" s="33"/>
      <c r="H36" s="75">
        <f>SUM(F36,G36)*D36</f>
        <v>0</v>
      </c>
      <c r="I36" s="27"/>
    </row>
    <row r="37" spans="1:9" s="8" customFormat="1" ht="15">
      <c r="A37" s="69"/>
      <c r="B37" s="81">
        <v>6</v>
      </c>
      <c r="C37" s="71" t="s">
        <v>177</v>
      </c>
      <c r="D37" s="58"/>
      <c r="E37" s="73"/>
      <c r="F37" s="74"/>
      <c r="G37" s="74"/>
      <c r="H37" s="75"/>
      <c r="I37" s="27"/>
    </row>
    <row r="38" spans="1:9" s="8" customFormat="1" ht="15">
      <c r="A38" s="69"/>
      <c r="B38" s="80" t="s">
        <v>308</v>
      </c>
      <c r="C38" s="38" t="s">
        <v>178</v>
      </c>
      <c r="D38" s="58">
        <v>15</v>
      </c>
      <c r="E38" s="73" t="s">
        <v>126</v>
      </c>
      <c r="F38" s="32"/>
      <c r="G38" s="32"/>
      <c r="H38" s="75">
        <f>SUM(F38,G38)*D38</f>
        <v>0</v>
      </c>
      <c r="I38" s="27"/>
    </row>
    <row r="39" spans="1:9" s="8" customFormat="1" ht="15">
      <c r="A39" s="69"/>
      <c r="B39" s="80" t="s">
        <v>246</v>
      </c>
      <c r="C39" s="38" t="s">
        <v>179</v>
      </c>
      <c r="D39" s="58">
        <v>15</v>
      </c>
      <c r="E39" s="73" t="s">
        <v>126</v>
      </c>
      <c r="F39" s="32"/>
      <c r="G39" s="32"/>
      <c r="H39" s="75">
        <f>SUM(F39,G39)*D39</f>
        <v>0</v>
      </c>
      <c r="I39" s="27"/>
    </row>
    <row r="40" spans="1:9" s="8" customFormat="1" ht="15">
      <c r="A40" s="69"/>
      <c r="B40" s="80" t="s">
        <v>297</v>
      </c>
      <c r="C40" s="38" t="s">
        <v>180</v>
      </c>
      <c r="D40" s="58">
        <v>15</v>
      </c>
      <c r="E40" s="73" t="s">
        <v>126</v>
      </c>
      <c r="F40" s="32"/>
      <c r="G40" s="32"/>
      <c r="H40" s="75">
        <f>SUM(F40,G40)*D40</f>
        <v>0</v>
      </c>
      <c r="I40" s="27"/>
    </row>
    <row r="41" spans="1:9" s="8" customFormat="1" ht="15">
      <c r="A41" s="69"/>
      <c r="B41" s="81">
        <v>7</v>
      </c>
      <c r="C41" s="85" t="s">
        <v>181</v>
      </c>
      <c r="D41" s="58"/>
      <c r="E41" s="73"/>
      <c r="F41" s="74"/>
      <c r="G41" s="74"/>
      <c r="H41" s="75"/>
      <c r="I41" s="27"/>
    </row>
    <row r="42" spans="1:9" s="8" customFormat="1" ht="15">
      <c r="A42" s="69"/>
      <c r="B42" s="80" t="s">
        <v>147</v>
      </c>
      <c r="C42" s="38" t="s">
        <v>293</v>
      </c>
      <c r="D42" s="77"/>
      <c r="E42" s="78"/>
      <c r="F42" s="79"/>
      <c r="G42" s="79"/>
      <c r="H42" s="75"/>
      <c r="I42" s="27"/>
    </row>
    <row r="43" spans="1:9" s="8" customFormat="1" ht="15">
      <c r="A43" s="69"/>
      <c r="B43" s="80" t="s">
        <v>344</v>
      </c>
      <c r="C43" s="38" t="s">
        <v>555</v>
      </c>
      <c r="D43" s="77">
        <v>1</v>
      </c>
      <c r="E43" s="78" t="s">
        <v>127</v>
      </c>
      <c r="F43" s="33"/>
      <c r="G43" s="33"/>
      <c r="H43" s="75">
        <f>SUM(F43,G43)*D43</f>
        <v>0</v>
      </c>
      <c r="I43" s="27"/>
    </row>
    <row r="44" spans="1:9" s="8" customFormat="1" ht="15">
      <c r="A44" s="69"/>
      <c r="B44" s="80" t="s">
        <v>148</v>
      </c>
      <c r="C44" s="38" t="s">
        <v>294</v>
      </c>
      <c r="D44" s="77"/>
      <c r="E44" s="78"/>
      <c r="F44" s="79"/>
      <c r="G44" s="79"/>
      <c r="H44" s="75"/>
      <c r="I44" s="27"/>
    </row>
    <row r="45" spans="1:9" s="8" customFormat="1" ht="15">
      <c r="A45" s="69"/>
      <c r="B45" s="80" t="s">
        <v>313</v>
      </c>
      <c r="C45" s="38" t="s">
        <v>598</v>
      </c>
      <c r="D45" s="77">
        <v>10</v>
      </c>
      <c r="E45" s="78" t="s">
        <v>126</v>
      </c>
      <c r="F45" s="33"/>
      <c r="G45" s="33"/>
      <c r="H45" s="75">
        <f>SUM(F45,G45)*D45</f>
        <v>0</v>
      </c>
      <c r="I45" s="27"/>
    </row>
    <row r="46" spans="1:9" s="8" customFormat="1" ht="15">
      <c r="A46" s="69"/>
      <c r="B46" s="80" t="s">
        <v>332</v>
      </c>
      <c r="C46" s="38" t="s">
        <v>691</v>
      </c>
      <c r="D46" s="77">
        <v>6</v>
      </c>
      <c r="E46" s="78" t="s">
        <v>126</v>
      </c>
      <c r="F46" s="33"/>
      <c r="G46" s="33"/>
      <c r="H46" s="75">
        <f>SUM(F46,G46)*D46</f>
        <v>0</v>
      </c>
      <c r="I46" s="27"/>
    </row>
    <row r="47" spans="1:9" s="8" customFormat="1" ht="15">
      <c r="A47" s="69"/>
      <c r="B47" s="80" t="s">
        <v>692</v>
      </c>
      <c r="C47" s="38" t="s">
        <v>304</v>
      </c>
      <c r="D47" s="77">
        <v>2</v>
      </c>
      <c r="E47" s="78" t="s">
        <v>126</v>
      </c>
      <c r="F47" s="33"/>
      <c r="G47" s="33"/>
      <c r="H47" s="75">
        <f>SUM(F47,G47)*D47</f>
        <v>0</v>
      </c>
      <c r="I47" s="27"/>
    </row>
    <row r="48" spans="1:9" s="8" customFormat="1" ht="15">
      <c r="A48" s="69"/>
      <c r="B48" s="80" t="s">
        <v>694</v>
      </c>
      <c r="C48" s="38" t="s">
        <v>695</v>
      </c>
      <c r="D48" s="77"/>
      <c r="E48" s="78"/>
      <c r="F48" s="79"/>
      <c r="G48" s="79"/>
      <c r="H48" s="75"/>
      <c r="I48" s="27"/>
    </row>
    <row r="49" spans="1:9" s="8" customFormat="1" ht="15">
      <c r="A49" s="69"/>
      <c r="B49" s="80" t="s">
        <v>696</v>
      </c>
      <c r="C49" s="38" t="s">
        <v>697</v>
      </c>
      <c r="D49" s="77">
        <v>2</v>
      </c>
      <c r="E49" s="78" t="s">
        <v>131</v>
      </c>
      <c r="F49" s="79" t="s">
        <v>139</v>
      </c>
      <c r="G49" s="33"/>
      <c r="H49" s="75">
        <f>SUM(F49,G49)*D49</f>
        <v>0</v>
      </c>
      <c r="I49" s="27"/>
    </row>
    <row r="50" spans="1:9" s="8" customFormat="1" ht="15">
      <c r="A50" s="86"/>
      <c r="B50" s="81">
        <v>8</v>
      </c>
      <c r="C50" s="71" t="s">
        <v>295</v>
      </c>
      <c r="D50" s="77"/>
      <c r="E50" s="78"/>
      <c r="F50" s="79"/>
      <c r="G50" s="79"/>
      <c r="H50" s="75"/>
      <c r="I50" s="27"/>
    </row>
    <row r="51" spans="1:9" s="8" customFormat="1" ht="15">
      <c r="A51" s="86"/>
      <c r="B51" s="80" t="s">
        <v>149</v>
      </c>
      <c r="C51" s="38" t="s">
        <v>296</v>
      </c>
      <c r="D51" s="77"/>
      <c r="E51" s="78"/>
      <c r="F51" s="79"/>
      <c r="G51" s="79"/>
      <c r="H51" s="75"/>
      <c r="I51" s="27"/>
    </row>
    <row r="52" spans="1:9" s="8" customFormat="1" ht="15">
      <c r="A52" s="86"/>
      <c r="B52" s="80" t="s">
        <v>309</v>
      </c>
      <c r="C52" s="38" t="s">
        <v>625</v>
      </c>
      <c r="D52" s="77">
        <v>1</v>
      </c>
      <c r="E52" s="78" t="s">
        <v>127</v>
      </c>
      <c r="F52" s="33"/>
      <c r="G52" s="33"/>
      <c r="H52" s="75">
        <f>SUM(F52,G52)*D52</f>
        <v>0</v>
      </c>
      <c r="I52" s="27"/>
    </row>
    <row r="53" spans="1:9" s="8" customFormat="1" ht="30">
      <c r="A53" s="86"/>
      <c r="B53" s="80" t="s">
        <v>333</v>
      </c>
      <c r="C53" s="38" t="s">
        <v>629</v>
      </c>
      <c r="D53" s="77">
        <v>1</v>
      </c>
      <c r="E53" s="78" t="s">
        <v>127</v>
      </c>
      <c r="F53" s="33"/>
      <c r="G53" s="33"/>
      <c r="H53" s="75">
        <f>SUM(F53,G53)*D53</f>
        <v>0</v>
      </c>
      <c r="I53" s="27"/>
    </row>
    <row r="54" spans="1:9" s="8" customFormat="1" ht="15">
      <c r="A54" s="86"/>
      <c r="B54" s="80" t="s">
        <v>336</v>
      </c>
      <c r="C54" s="38" t="s">
        <v>334</v>
      </c>
      <c r="D54" s="77"/>
      <c r="E54" s="78"/>
      <c r="F54" s="79"/>
      <c r="G54" s="79"/>
      <c r="H54" s="87"/>
      <c r="I54" s="27"/>
    </row>
    <row r="55" spans="1:9" s="8" customFormat="1" ht="15">
      <c r="A55" s="86"/>
      <c r="B55" s="88" t="s">
        <v>337</v>
      </c>
      <c r="C55" s="38" t="s">
        <v>626</v>
      </c>
      <c r="D55" s="77">
        <v>2</v>
      </c>
      <c r="E55" s="78" t="s">
        <v>156</v>
      </c>
      <c r="F55" s="33"/>
      <c r="G55" s="33"/>
      <c r="H55" s="75">
        <f>SUM(F55,G55)*D55</f>
        <v>0</v>
      </c>
      <c r="I55" s="27"/>
    </row>
    <row r="56" spans="1:9" s="8" customFormat="1" ht="15">
      <c r="A56" s="86"/>
      <c r="B56" s="88" t="s">
        <v>338</v>
      </c>
      <c r="C56" s="38" t="s">
        <v>627</v>
      </c>
      <c r="D56" s="77">
        <v>2</v>
      </c>
      <c r="E56" s="78" t="s">
        <v>156</v>
      </c>
      <c r="F56" s="33"/>
      <c r="G56" s="33"/>
      <c r="H56" s="75">
        <f>SUM(F56,G56)*D56</f>
        <v>0</v>
      </c>
      <c r="I56" s="27"/>
    </row>
    <row r="57" spans="1:9" s="8" customFormat="1" ht="15">
      <c r="A57" s="86"/>
      <c r="B57" s="88" t="s">
        <v>339</v>
      </c>
      <c r="C57" s="38" t="s">
        <v>628</v>
      </c>
      <c r="D57" s="77">
        <v>6</v>
      </c>
      <c r="E57" s="78" t="s">
        <v>335</v>
      </c>
      <c r="F57" s="33"/>
      <c r="G57" s="33"/>
      <c r="H57" s="75">
        <f>SUM(F57,G57)*D57</f>
        <v>0</v>
      </c>
      <c r="I57" s="27"/>
    </row>
    <row r="58" spans="1:9" s="1" customFormat="1" ht="15">
      <c r="A58" s="69"/>
      <c r="B58" s="81">
        <v>9</v>
      </c>
      <c r="C58" s="71" t="s">
        <v>143</v>
      </c>
      <c r="D58" s="58"/>
      <c r="E58" s="73"/>
      <c r="F58" s="74"/>
      <c r="G58" s="74"/>
      <c r="H58" s="75"/>
      <c r="I58" s="28"/>
    </row>
    <row r="59" spans="1:9" s="9" customFormat="1" ht="15">
      <c r="A59" s="69"/>
      <c r="B59" s="76" t="s">
        <v>150</v>
      </c>
      <c r="C59" s="38" t="s">
        <v>630</v>
      </c>
      <c r="D59" s="58">
        <v>840</v>
      </c>
      <c r="E59" s="73" t="s">
        <v>126</v>
      </c>
      <c r="F59" s="32"/>
      <c r="G59" s="32"/>
      <c r="H59" s="75">
        <f>SUM(F59,G59)*D59</f>
        <v>0</v>
      </c>
      <c r="I59" s="29"/>
    </row>
    <row r="60" spans="1:9" s="9" customFormat="1" ht="15">
      <c r="A60" s="69"/>
      <c r="B60" s="76" t="s">
        <v>287</v>
      </c>
      <c r="C60" s="38" t="s">
        <v>631</v>
      </c>
      <c r="D60" s="58">
        <v>110</v>
      </c>
      <c r="E60" s="73" t="s">
        <v>126</v>
      </c>
      <c r="F60" s="32"/>
      <c r="G60" s="32"/>
      <c r="H60" s="75">
        <f>SUM(F60,G60)*D60</f>
        <v>0</v>
      </c>
      <c r="I60" s="29"/>
    </row>
    <row r="61" spans="1:9" s="9" customFormat="1" ht="15">
      <c r="A61" s="69"/>
      <c r="B61" s="76" t="s">
        <v>310</v>
      </c>
      <c r="C61" s="38" t="s">
        <v>632</v>
      </c>
      <c r="D61" s="58">
        <v>45</v>
      </c>
      <c r="E61" s="73" t="s">
        <v>126</v>
      </c>
      <c r="F61" s="32"/>
      <c r="G61" s="32"/>
      <c r="H61" s="75">
        <f>SUM(F61,G61)*D61</f>
        <v>0</v>
      </c>
      <c r="I61" s="29"/>
    </row>
    <row r="62" spans="1:9" s="9" customFormat="1" ht="15">
      <c r="A62" s="69"/>
      <c r="B62" s="76" t="s">
        <v>311</v>
      </c>
      <c r="C62" s="38" t="s">
        <v>634</v>
      </c>
      <c r="D62" s="77">
        <v>70</v>
      </c>
      <c r="E62" s="78" t="s">
        <v>126</v>
      </c>
      <c r="F62" s="33"/>
      <c r="G62" s="33"/>
      <c r="H62" s="75">
        <f>SUM(F62,G62)*D62</f>
        <v>0</v>
      </c>
      <c r="I62" s="29"/>
    </row>
    <row r="63" spans="1:9" s="9" customFormat="1" ht="15">
      <c r="A63" s="69"/>
      <c r="B63" s="76" t="s">
        <v>312</v>
      </c>
      <c r="C63" s="38" t="s">
        <v>633</v>
      </c>
      <c r="D63" s="77">
        <v>22</v>
      </c>
      <c r="E63" s="78" t="s">
        <v>126</v>
      </c>
      <c r="F63" s="33"/>
      <c r="G63" s="33"/>
      <c r="H63" s="75">
        <f>SUM(F63,G63)*D63</f>
        <v>0</v>
      </c>
      <c r="I63" s="29"/>
    </row>
    <row r="64" spans="1:9" s="9" customFormat="1" ht="15">
      <c r="A64" s="69"/>
      <c r="B64" s="81">
        <v>10</v>
      </c>
      <c r="C64" s="71" t="s">
        <v>182</v>
      </c>
      <c r="D64" s="58"/>
      <c r="E64" s="73"/>
      <c r="F64" s="74"/>
      <c r="G64" s="74"/>
      <c r="H64" s="75"/>
      <c r="I64" s="29"/>
    </row>
    <row r="65" spans="1:9" ht="15">
      <c r="A65" s="89"/>
      <c r="B65" s="76" t="s">
        <v>202</v>
      </c>
      <c r="C65" s="38" t="s">
        <v>183</v>
      </c>
      <c r="D65" s="58">
        <v>495</v>
      </c>
      <c r="E65" s="73" t="s">
        <v>126</v>
      </c>
      <c r="F65" s="32"/>
      <c r="G65" s="32"/>
      <c r="H65" s="75">
        <f>SUM(F65,G65)*D65</f>
        <v>0</v>
      </c>
      <c r="I65" s="10"/>
    </row>
    <row r="66" spans="1:9" ht="15">
      <c r="A66" s="89"/>
      <c r="B66" s="76" t="s">
        <v>203</v>
      </c>
      <c r="C66" s="38" t="s">
        <v>184</v>
      </c>
      <c r="D66" s="58">
        <v>495</v>
      </c>
      <c r="E66" s="73" t="s">
        <v>126</v>
      </c>
      <c r="F66" s="32"/>
      <c r="G66" s="32"/>
      <c r="H66" s="75">
        <f>SUM(F66,G66)*D66</f>
        <v>0</v>
      </c>
      <c r="I66" s="10"/>
    </row>
    <row r="67" spans="1:9" ht="15">
      <c r="A67" s="90"/>
      <c r="B67" s="91"/>
      <c r="C67" s="92" t="s">
        <v>129</v>
      </c>
      <c r="D67" s="93"/>
      <c r="E67" s="94"/>
      <c r="F67" s="95">
        <f>SUMPRODUCT(D13:D66,F13:F66)</f>
        <v>0</v>
      </c>
      <c r="G67" s="95">
        <f>SUMPRODUCT(D13:D66,G13:G66)</f>
        <v>0</v>
      </c>
      <c r="H67" s="96">
        <f>SUM(H12:H66)</f>
        <v>0</v>
      </c>
      <c r="I67" s="10"/>
    </row>
    <row r="68" spans="1:9" ht="15">
      <c r="A68" s="97"/>
      <c r="B68" s="63" t="s">
        <v>130</v>
      </c>
      <c r="C68" s="64" t="s">
        <v>264</v>
      </c>
      <c r="D68" s="98"/>
      <c r="E68" s="66"/>
      <c r="F68" s="67"/>
      <c r="G68" s="67"/>
      <c r="H68" s="99"/>
      <c r="I68" s="10"/>
    </row>
    <row r="69" spans="1:9" ht="15">
      <c r="A69" s="100"/>
      <c r="B69" s="71">
        <v>1</v>
      </c>
      <c r="C69" s="71" t="s">
        <v>288</v>
      </c>
      <c r="D69" s="58"/>
      <c r="E69" s="73"/>
      <c r="F69" s="74"/>
      <c r="G69" s="74"/>
      <c r="H69" s="101"/>
      <c r="I69" s="10"/>
    </row>
    <row r="70" spans="1:9" s="9" customFormat="1" ht="30">
      <c r="A70" s="69"/>
      <c r="B70" s="38" t="s">
        <v>118</v>
      </c>
      <c r="C70" s="38" t="s">
        <v>556</v>
      </c>
      <c r="D70" s="58">
        <v>25</v>
      </c>
      <c r="E70" s="73" t="s">
        <v>126</v>
      </c>
      <c r="F70" s="32"/>
      <c r="G70" s="32"/>
      <c r="H70" s="75">
        <f aca="true" t="shared" si="1" ref="H70:H76">SUM(F70,G70)*D70</f>
        <v>0</v>
      </c>
      <c r="I70" s="29"/>
    </row>
    <row r="71" spans="1:9" s="9" customFormat="1" ht="30">
      <c r="A71" s="69"/>
      <c r="B71" s="38" t="s">
        <v>133</v>
      </c>
      <c r="C71" s="38" t="s">
        <v>557</v>
      </c>
      <c r="D71" s="58">
        <v>20</v>
      </c>
      <c r="E71" s="73" t="s">
        <v>126</v>
      </c>
      <c r="F71" s="32"/>
      <c r="G71" s="32"/>
      <c r="H71" s="75">
        <f t="shared" si="1"/>
        <v>0</v>
      </c>
      <c r="I71" s="29"/>
    </row>
    <row r="72" spans="1:9" s="9" customFormat="1" ht="30">
      <c r="A72" s="69"/>
      <c r="B72" s="38" t="s">
        <v>134</v>
      </c>
      <c r="C72" s="38" t="s">
        <v>558</v>
      </c>
      <c r="D72" s="58">
        <v>1</v>
      </c>
      <c r="E72" s="73" t="s">
        <v>156</v>
      </c>
      <c r="F72" s="32"/>
      <c r="G72" s="32"/>
      <c r="H72" s="75">
        <f t="shared" si="1"/>
        <v>0</v>
      </c>
      <c r="I72" s="29"/>
    </row>
    <row r="73" spans="1:9" s="9" customFormat="1" ht="30">
      <c r="A73" s="69"/>
      <c r="B73" s="38" t="s">
        <v>135</v>
      </c>
      <c r="C73" s="38" t="s">
        <v>559</v>
      </c>
      <c r="D73" s="58">
        <v>1</v>
      </c>
      <c r="E73" s="73" t="s">
        <v>156</v>
      </c>
      <c r="F73" s="32"/>
      <c r="G73" s="32"/>
      <c r="H73" s="75">
        <f t="shared" si="1"/>
        <v>0</v>
      </c>
      <c r="I73" s="29"/>
    </row>
    <row r="74" spans="1:9" s="9" customFormat="1" ht="15">
      <c r="A74" s="69"/>
      <c r="B74" s="38">
        <v>2</v>
      </c>
      <c r="C74" s="38" t="s">
        <v>117</v>
      </c>
      <c r="D74" s="58">
        <v>1</v>
      </c>
      <c r="E74" s="73" t="s">
        <v>127</v>
      </c>
      <c r="F74" s="32"/>
      <c r="G74" s="32"/>
      <c r="H74" s="75">
        <f t="shared" si="1"/>
        <v>0</v>
      </c>
      <c r="I74" s="29"/>
    </row>
    <row r="75" spans="1:9" s="9" customFormat="1" ht="60">
      <c r="A75" s="69"/>
      <c r="B75" s="38">
        <v>3</v>
      </c>
      <c r="C75" s="38" t="s">
        <v>260</v>
      </c>
      <c r="D75" s="58">
        <v>1</v>
      </c>
      <c r="E75" s="73" t="s">
        <v>156</v>
      </c>
      <c r="F75" s="32"/>
      <c r="G75" s="32"/>
      <c r="H75" s="75">
        <f t="shared" si="1"/>
        <v>0</v>
      </c>
      <c r="I75" s="29"/>
    </row>
    <row r="76" spans="1:9" s="9" customFormat="1" ht="15">
      <c r="A76" s="69"/>
      <c r="B76" s="38">
        <v>4</v>
      </c>
      <c r="C76" s="38" t="s">
        <v>229</v>
      </c>
      <c r="D76" s="58">
        <v>5</v>
      </c>
      <c r="E76" s="73" t="s">
        <v>230</v>
      </c>
      <c r="F76" s="32"/>
      <c r="G76" s="32"/>
      <c r="H76" s="75">
        <f t="shared" si="1"/>
        <v>0</v>
      </c>
      <c r="I76" s="29"/>
    </row>
    <row r="77" spans="1:10" ht="15">
      <c r="A77" s="90"/>
      <c r="B77" s="91"/>
      <c r="C77" s="92" t="s">
        <v>265</v>
      </c>
      <c r="D77" s="93"/>
      <c r="E77" s="94"/>
      <c r="F77" s="95">
        <f>SUMPRODUCT(D70:D76,F70:F76)</f>
        <v>0</v>
      </c>
      <c r="G77" s="95">
        <f>SUMPRODUCT(D70:D76,G70:G76)</f>
        <v>0</v>
      </c>
      <c r="H77" s="96">
        <f>SUM(H70:H76)</f>
        <v>0</v>
      </c>
      <c r="I77" s="10"/>
      <c r="J77" s="31"/>
    </row>
    <row r="78" spans="1:9" ht="15">
      <c r="A78" s="97"/>
      <c r="B78" s="63" t="s">
        <v>138</v>
      </c>
      <c r="C78" s="64" t="s">
        <v>266</v>
      </c>
      <c r="D78" s="98"/>
      <c r="E78" s="66"/>
      <c r="F78" s="67"/>
      <c r="G78" s="67"/>
      <c r="H78" s="99"/>
      <c r="I78" s="10"/>
    </row>
    <row r="79" spans="1:9" s="9" customFormat="1" ht="15">
      <c r="A79" s="69"/>
      <c r="B79" s="70">
        <v>1</v>
      </c>
      <c r="C79" s="71" t="s">
        <v>185</v>
      </c>
      <c r="D79" s="58"/>
      <c r="E79" s="73"/>
      <c r="F79" s="74"/>
      <c r="G79" s="74"/>
      <c r="H79" s="75"/>
      <c r="I79" s="29"/>
    </row>
    <row r="80" spans="1:9" s="9" customFormat="1" ht="30">
      <c r="A80" s="69"/>
      <c r="B80" s="76" t="s">
        <v>118</v>
      </c>
      <c r="C80" s="38" t="s">
        <v>699</v>
      </c>
      <c r="D80" s="58">
        <v>1</v>
      </c>
      <c r="E80" s="73" t="s">
        <v>127</v>
      </c>
      <c r="F80" s="32"/>
      <c r="G80" s="32"/>
      <c r="H80" s="75">
        <f>SUM(F80,G80)*D80</f>
        <v>0</v>
      </c>
      <c r="I80" s="29"/>
    </row>
    <row r="81" spans="1:9" s="9" customFormat="1" ht="30">
      <c r="A81" s="69"/>
      <c r="B81" s="76" t="s">
        <v>133</v>
      </c>
      <c r="C81" s="38" t="s">
        <v>700</v>
      </c>
      <c r="D81" s="58">
        <v>1</v>
      </c>
      <c r="E81" s="73" t="s">
        <v>156</v>
      </c>
      <c r="F81" s="32"/>
      <c r="G81" s="32"/>
      <c r="H81" s="75">
        <f>SUM(F81,G81)*D81</f>
        <v>0</v>
      </c>
      <c r="I81" s="29"/>
    </row>
    <row r="82" spans="1:9" s="9" customFormat="1" ht="30">
      <c r="A82" s="69"/>
      <c r="B82" s="76" t="s">
        <v>134</v>
      </c>
      <c r="C82" s="38" t="s">
        <v>213</v>
      </c>
      <c r="D82" s="58">
        <v>1</v>
      </c>
      <c r="E82" s="73" t="s">
        <v>156</v>
      </c>
      <c r="F82" s="32"/>
      <c r="G82" s="32"/>
      <c r="H82" s="75">
        <f>SUM(F82,G82)*D82</f>
        <v>0</v>
      </c>
      <c r="I82" s="29"/>
    </row>
    <row r="83" spans="1:9" s="9" customFormat="1" ht="30">
      <c r="A83" s="69"/>
      <c r="B83" s="76" t="s">
        <v>135</v>
      </c>
      <c r="C83" s="38" t="s">
        <v>701</v>
      </c>
      <c r="D83" s="58">
        <v>1</v>
      </c>
      <c r="E83" s="73" t="s">
        <v>127</v>
      </c>
      <c r="F83" s="32"/>
      <c r="G83" s="32"/>
      <c r="H83" s="75">
        <f>SUM(F83,G83)*D83</f>
        <v>0</v>
      </c>
      <c r="I83" s="29"/>
    </row>
    <row r="84" spans="1:9" s="9" customFormat="1" ht="15">
      <c r="A84" s="69"/>
      <c r="B84" s="76" t="s">
        <v>301</v>
      </c>
      <c r="C84" s="38" t="s">
        <v>231</v>
      </c>
      <c r="D84" s="58"/>
      <c r="E84" s="73"/>
      <c r="F84" s="74"/>
      <c r="G84" s="74"/>
      <c r="H84" s="75"/>
      <c r="I84" s="29"/>
    </row>
    <row r="85" spans="1:9" s="9" customFormat="1" ht="15">
      <c r="A85" s="69"/>
      <c r="B85" s="76" t="s">
        <v>620</v>
      </c>
      <c r="C85" s="38" t="s">
        <v>702</v>
      </c>
      <c r="D85" s="58">
        <v>1</v>
      </c>
      <c r="E85" s="73" t="s">
        <v>127</v>
      </c>
      <c r="F85" s="32"/>
      <c r="G85" s="32"/>
      <c r="H85" s="75">
        <f>SUM(F85,G85)*D85</f>
        <v>0</v>
      </c>
      <c r="I85" s="29"/>
    </row>
    <row r="86" spans="1:9" s="9" customFormat="1" ht="15">
      <c r="A86" s="69"/>
      <c r="B86" s="70">
        <v>2</v>
      </c>
      <c r="C86" s="71" t="s">
        <v>141</v>
      </c>
      <c r="D86" s="58"/>
      <c r="E86" s="73"/>
      <c r="F86" s="74"/>
      <c r="G86" s="74"/>
      <c r="H86" s="75"/>
      <c r="I86" s="29"/>
    </row>
    <row r="87" spans="1:9" ht="15">
      <c r="A87" s="69"/>
      <c r="B87" s="76" t="s">
        <v>132</v>
      </c>
      <c r="C87" s="38" t="s">
        <v>191</v>
      </c>
      <c r="D87" s="58"/>
      <c r="E87" s="73"/>
      <c r="F87" s="74"/>
      <c r="G87" s="74"/>
      <c r="H87" s="75"/>
      <c r="I87" s="10"/>
    </row>
    <row r="88" spans="1:9" ht="15">
      <c r="A88" s="69"/>
      <c r="B88" s="76" t="s">
        <v>158</v>
      </c>
      <c r="C88" s="38" t="s">
        <v>560</v>
      </c>
      <c r="D88" s="58">
        <v>14</v>
      </c>
      <c r="E88" s="73" t="s">
        <v>127</v>
      </c>
      <c r="F88" s="32"/>
      <c r="G88" s="32"/>
      <c r="H88" s="75">
        <f aca="true" t="shared" si="2" ref="H88:H95">SUM(F88,G88)*D88</f>
        <v>0</v>
      </c>
      <c r="I88" s="10"/>
    </row>
    <row r="89" spans="1:9" ht="15">
      <c r="A89" s="69"/>
      <c r="B89" s="76" t="s">
        <v>159</v>
      </c>
      <c r="C89" s="38" t="s">
        <v>561</v>
      </c>
      <c r="D89" s="58">
        <v>1</v>
      </c>
      <c r="E89" s="73" t="s">
        <v>127</v>
      </c>
      <c r="F89" s="32"/>
      <c r="G89" s="32"/>
      <c r="H89" s="75">
        <f t="shared" si="2"/>
        <v>0</v>
      </c>
      <c r="I89" s="10"/>
    </row>
    <row r="90" spans="1:9" ht="15">
      <c r="A90" s="69"/>
      <c r="B90" s="76" t="s">
        <v>160</v>
      </c>
      <c r="C90" s="38" t="s">
        <v>562</v>
      </c>
      <c r="D90" s="58">
        <v>1</v>
      </c>
      <c r="E90" s="73" t="s">
        <v>127</v>
      </c>
      <c r="F90" s="32"/>
      <c r="G90" s="32"/>
      <c r="H90" s="75">
        <f t="shared" si="2"/>
        <v>0</v>
      </c>
      <c r="I90" s="10"/>
    </row>
    <row r="91" spans="1:9" ht="15">
      <c r="A91" s="69"/>
      <c r="B91" s="76" t="s">
        <v>161</v>
      </c>
      <c r="C91" s="38" t="s">
        <v>563</v>
      </c>
      <c r="D91" s="58">
        <v>1</v>
      </c>
      <c r="E91" s="73" t="s">
        <v>127</v>
      </c>
      <c r="F91" s="32"/>
      <c r="G91" s="32"/>
      <c r="H91" s="75">
        <f t="shared" si="2"/>
        <v>0</v>
      </c>
      <c r="I91" s="10"/>
    </row>
    <row r="92" spans="1:9" ht="15">
      <c r="A92" s="69"/>
      <c r="B92" s="76" t="s">
        <v>162</v>
      </c>
      <c r="C92" s="38" t="s">
        <v>586</v>
      </c>
      <c r="D92" s="58">
        <v>2</v>
      </c>
      <c r="E92" s="73" t="s">
        <v>127</v>
      </c>
      <c r="F92" s="32"/>
      <c r="G92" s="32"/>
      <c r="H92" s="75">
        <f t="shared" si="2"/>
        <v>0</v>
      </c>
      <c r="I92" s="10"/>
    </row>
    <row r="93" spans="1:9" ht="15">
      <c r="A93" s="69"/>
      <c r="B93" s="76" t="s">
        <v>317</v>
      </c>
      <c r="C93" s="38" t="s">
        <v>587</v>
      </c>
      <c r="D93" s="58">
        <v>1</v>
      </c>
      <c r="E93" s="73" t="s">
        <v>127</v>
      </c>
      <c r="F93" s="32"/>
      <c r="G93" s="32"/>
      <c r="H93" s="75">
        <f t="shared" si="2"/>
        <v>0</v>
      </c>
      <c r="I93" s="10"/>
    </row>
    <row r="94" spans="1:9" ht="15">
      <c r="A94" s="69"/>
      <c r="B94" s="76" t="s">
        <v>341</v>
      </c>
      <c r="C94" s="38" t="s">
        <v>565</v>
      </c>
      <c r="D94" s="58">
        <v>3</v>
      </c>
      <c r="E94" s="73" t="s">
        <v>127</v>
      </c>
      <c r="F94" s="32"/>
      <c r="G94" s="32"/>
      <c r="H94" s="75">
        <f t="shared" si="2"/>
        <v>0</v>
      </c>
      <c r="I94" s="10"/>
    </row>
    <row r="95" spans="1:9" ht="15">
      <c r="A95" s="69"/>
      <c r="B95" s="76" t="s">
        <v>564</v>
      </c>
      <c r="C95" s="38" t="s">
        <v>566</v>
      </c>
      <c r="D95" s="58">
        <v>2</v>
      </c>
      <c r="E95" s="73" t="s">
        <v>127</v>
      </c>
      <c r="F95" s="32"/>
      <c r="G95" s="32"/>
      <c r="H95" s="75">
        <f t="shared" si="2"/>
        <v>0</v>
      </c>
      <c r="I95" s="10"/>
    </row>
    <row r="96" spans="1:9" ht="15">
      <c r="A96" s="69"/>
      <c r="B96" s="76" t="s">
        <v>136</v>
      </c>
      <c r="C96" s="38" t="s">
        <v>192</v>
      </c>
      <c r="D96" s="58"/>
      <c r="E96" s="73"/>
      <c r="F96" s="74"/>
      <c r="G96" s="74"/>
      <c r="H96" s="75"/>
      <c r="I96" s="10"/>
    </row>
    <row r="97" spans="1:9" ht="30">
      <c r="A97" s="69"/>
      <c r="B97" s="76" t="s">
        <v>163</v>
      </c>
      <c r="C97" s="38" t="s">
        <v>567</v>
      </c>
      <c r="D97" s="58">
        <v>1</v>
      </c>
      <c r="E97" s="73" t="s">
        <v>127</v>
      </c>
      <c r="F97" s="32"/>
      <c r="G97" s="32"/>
      <c r="H97" s="75">
        <f aca="true" t="shared" si="3" ref="H97:H119">SUM(F97,G97)*D97</f>
        <v>0</v>
      </c>
      <c r="I97" s="10"/>
    </row>
    <row r="98" spans="1:9" ht="15">
      <c r="A98" s="69"/>
      <c r="B98" s="76" t="s">
        <v>164</v>
      </c>
      <c r="C98" s="38" t="s">
        <v>568</v>
      </c>
      <c r="D98" s="58">
        <v>1</v>
      </c>
      <c r="E98" s="73" t="s">
        <v>127</v>
      </c>
      <c r="F98" s="32"/>
      <c r="G98" s="32"/>
      <c r="H98" s="75">
        <f t="shared" si="3"/>
        <v>0</v>
      </c>
      <c r="I98" s="10"/>
    </row>
    <row r="99" spans="1:9" ht="15">
      <c r="A99" s="69"/>
      <c r="B99" s="76" t="s">
        <v>165</v>
      </c>
      <c r="C99" s="38" t="s">
        <v>569</v>
      </c>
      <c r="D99" s="58">
        <v>1</v>
      </c>
      <c r="E99" s="73" t="s">
        <v>127</v>
      </c>
      <c r="F99" s="32"/>
      <c r="G99" s="32"/>
      <c r="H99" s="75">
        <f t="shared" si="3"/>
        <v>0</v>
      </c>
      <c r="I99" s="10"/>
    </row>
    <row r="100" spans="1:9" ht="15">
      <c r="A100" s="69"/>
      <c r="B100" s="76" t="s">
        <v>166</v>
      </c>
      <c r="C100" s="38" t="s">
        <v>570</v>
      </c>
      <c r="D100" s="58">
        <v>3</v>
      </c>
      <c r="E100" s="73" t="s">
        <v>127</v>
      </c>
      <c r="F100" s="32"/>
      <c r="G100" s="32"/>
      <c r="H100" s="75">
        <f t="shared" si="3"/>
        <v>0</v>
      </c>
      <c r="I100" s="10"/>
    </row>
    <row r="101" spans="1:9" ht="15">
      <c r="A101" s="69"/>
      <c r="B101" s="76" t="s">
        <v>167</v>
      </c>
      <c r="C101" s="38" t="s">
        <v>588</v>
      </c>
      <c r="D101" s="58">
        <v>1</v>
      </c>
      <c r="E101" s="73" t="s">
        <v>127</v>
      </c>
      <c r="F101" s="32"/>
      <c r="G101" s="32"/>
      <c r="H101" s="75">
        <f t="shared" si="3"/>
        <v>0</v>
      </c>
      <c r="I101" s="10"/>
    </row>
    <row r="102" spans="1:9" ht="15">
      <c r="A102" s="69"/>
      <c r="B102" s="76" t="s">
        <v>168</v>
      </c>
      <c r="C102" s="38" t="s">
        <v>571</v>
      </c>
      <c r="D102" s="58">
        <v>1</v>
      </c>
      <c r="E102" s="73" t="s">
        <v>127</v>
      </c>
      <c r="F102" s="32"/>
      <c r="G102" s="32"/>
      <c r="H102" s="75">
        <f t="shared" si="3"/>
        <v>0</v>
      </c>
      <c r="I102" s="10"/>
    </row>
    <row r="103" spans="1:9" ht="15">
      <c r="A103" s="69"/>
      <c r="B103" s="76" t="s">
        <v>169</v>
      </c>
      <c r="C103" s="38" t="s">
        <v>572</v>
      </c>
      <c r="D103" s="58">
        <v>1</v>
      </c>
      <c r="E103" s="73" t="s">
        <v>127</v>
      </c>
      <c r="F103" s="32"/>
      <c r="G103" s="32"/>
      <c r="H103" s="75">
        <f t="shared" si="3"/>
        <v>0</v>
      </c>
      <c r="I103" s="10"/>
    </row>
    <row r="104" spans="1:9" ht="15">
      <c r="A104" s="69"/>
      <c r="B104" s="76" t="s">
        <v>170</v>
      </c>
      <c r="C104" s="38" t="s">
        <v>573</v>
      </c>
      <c r="D104" s="58">
        <v>1</v>
      </c>
      <c r="E104" s="73" t="s">
        <v>127</v>
      </c>
      <c r="F104" s="32"/>
      <c r="G104" s="32"/>
      <c r="H104" s="75">
        <f t="shared" si="3"/>
        <v>0</v>
      </c>
      <c r="I104" s="10"/>
    </row>
    <row r="105" spans="1:9" ht="15">
      <c r="A105" s="69"/>
      <c r="B105" s="76" t="s">
        <v>171</v>
      </c>
      <c r="C105" s="38" t="s">
        <v>575</v>
      </c>
      <c r="D105" s="58">
        <v>1</v>
      </c>
      <c r="E105" s="73" t="s">
        <v>127</v>
      </c>
      <c r="F105" s="32"/>
      <c r="G105" s="32"/>
      <c r="H105" s="75">
        <f t="shared" si="3"/>
        <v>0</v>
      </c>
      <c r="I105" s="10"/>
    </row>
    <row r="106" spans="1:9" ht="15">
      <c r="A106" s="69"/>
      <c r="B106" s="76" t="s">
        <v>172</v>
      </c>
      <c r="C106" s="38" t="s">
        <v>574</v>
      </c>
      <c r="D106" s="58">
        <v>1</v>
      </c>
      <c r="E106" s="73" t="s">
        <v>127</v>
      </c>
      <c r="F106" s="32"/>
      <c r="G106" s="32"/>
      <c r="H106" s="75">
        <f t="shared" si="3"/>
        <v>0</v>
      </c>
      <c r="I106" s="10"/>
    </row>
    <row r="107" spans="1:9" ht="15">
      <c r="A107" s="69"/>
      <c r="B107" s="76" t="s">
        <v>112</v>
      </c>
      <c r="C107" s="38" t="s">
        <v>576</v>
      </c>
      <c r="D107" s="58">
        <v>1</v>
      </c>
      <c r="E107" s="73" t="s">
        <v>127</v>
      </c>
      <c r="F107" s="32"/>
      <c r="G107" s="32"/>
      <c r="H107" s="75">
        <f t="shared" si="3"/>
        <v>0</v>
      </c>
      <c r="I107" s="10"/>
    </row>
    <row r="108" spans="1:9" ht="15">
      <c r="A108" s="69"/>
      <c r="B108" s="76" t="s">
        <v>113</v>
      </c>
      <c r="C108" s="38" t="s">
        <v>591</v>
      </c>
      <c r="D108" s="58">
        <v>1</v>
      </c>
      <c r="E108" s="73" t="s">
        <v>127</v>
      </c>
      <c r="F108" s="32"/>
      <c r="G108" s="32"/>
      <c r="H108" s="75">
        <f t="shared" si="3"/>
        <v>0</v>
      </c>
      <c r="I108" s="10"/>
    </row>
    <row r="109" spans="1:9" ht="15">
      <c r="A109" s="69"/>
      <c r="B109" s="76" t="s">
        <v>114</v>
      </c>
      <c r="C109" s="38" t="s">
        <v>592</v>
      </c>
      <c r="D109" s="58">
        <v>1</v>
      </c>
      <c r="E109" s="73" t="s">
        <v>127</v>
      </c>
      <c r="F109" s="32"/>
      <c r="G109" s="32"/>
      <c r="H109" s="75">
        <f t="shared" si="3"/>
        <v>0</v>
      </c>
      <c r="I109" s="10"/>
    </row>
    <row r="110" spans="1:9" ht="15">
      <c r="A110" s="69"/>
      <c r="B110" s="76" t="s">
        <v>193</v>
      </c>
      <c r="C110" s="38" t="s">
        <v>593</v>
      </c>
      <c r="D110" s="58">
        <v>1</v>
      </c>
      <c r="E110" s="73" t="s">
        <v>127</v>
      </c>
      <c r="F110" s="32"/>
      <c r="G110" s="32"/>
      <c r="H110" s="75">
        <f t="shared" si="3"/>
        <v>0</v>
      </c>
      <c r="I110" s="10"/>
    </row>
    <row r="111" spans="1:9" ht="15">
      <c r="A111" s="69"/>
      <c r="B111" s="76" t="s">
        <v>257</v>
      </c>
      <c r="C111" s="38" t="s">
        <v>594</v>
      </c>
      <c r="D111" s="58">
        <v>1</v>
      </c>
      <c r="E111" s="73" t="s">
        <v>127</v>
      </c>
      <c r="F111" s="32"/>
      <c r="G111" s="32"/>
      <c r="H111" s="75">
        <f t="shared" si="3"/>
        <v>0</v>
      </c>
      <c r="I111" s="10"/>
    </row>
    <row r="112" spans="1:9" ht="15">
      <c r="A112" s="69"/>
      <c r="B112" s="76" t="s">
        <v>410</v>
      </c>
      <c r="C112" s="38" t="s">
        <v>577</v>
      </c>
      <c r="D112" s="58">
        <v>1</v>
      </c>
      <c r="E112" s="73" t="s">
        <v>127</v>
      </c>
      <c r="F112" s="32"/>
      <c r="G112" s="32"/>
      <c r="H112" s="75">
        <f t="shared" si="3"/>
        <v>0</v>
      </c>
      <c r="I112" s="10"/>
    </row>
    <row r="113" spans="1:9" ht="15">
      <c r="A113" s="69"/>
      <c r="B113" s="76" t="s">
        <v>411</v>
      </c>
      <c r="C113" s="38" t="s">
        <v>578</v>
      </c>
      <c r="D113" s="58">
        <v>1</v>
      </c>
      <c r="E113" s="73" t="s">
        <v>127</v>
      </c>
      <c r="F113" s="32"/>
      <c r="G113" s="32"/>
      <c r="H113" s="75">
        <f t="shared" si="3"/>
        <v>0</v>
      </c>
      <c r="I113" s="10"/>
    </row>
    <row r="114" spans="1:9" ht="15">
      <c r="A114" s="69"/>
      <c r="B114" s="76" t="s">
        <v>258</v>
      </c>
      <c r="C114" s="38" t="s">
        <v>579</v>
      </c>
      <c r="D114" s="58">
        <v>1</v>
      </c>
      <c r="E114" s="73" t="s">
        <v>127</v>
      </c>
      <c r="F114" s="32"/>
      <c r="G114" s="32"/>
      <c r="H114" s="75">
        <f t="shared" si="3"/>
        <v>0</v>
      </c>
      <c r="I114" s="10"/>
    </row>
    <row r="115" spans="1:9" ht="15">
      <c r="A115" s="69"/>
      <c r="B115" s="76" t="s">
        <v>589</v>
      </c>
      <c r="C115" s="38" t="s">
        <v>580</v>
      </c>
      <c r="D115" s="58">
        <v>1</v>
      </c>
      <c r="E115" s="73" t="s">
        <v>127</v>
      </c>
      <c r="F115" s="32"/>
      <c r="G115" s="32"/>
      <c r="H115" s="75">
        <f t="shared" si="3"/>
        <v>0</v>
      </c>
      <c r="I115" s="10"/>
    </row>
    <row r="116" spans="1:9" ht="15">
      <c r="A116" s="69"/>
      <c r="B116" s="76" t="s">
        <v>590</v>
      </c>
      <c r="C116" s="38" t="s">
        <v>583</v>
      </c>
      <c r="D116" s="58">
        <v>1</v>
      </c>
      <c r="E116" s="73" t="s">
        <v>127</v>
      </c>
      <c r="F116" s="32"/>
      <c r="G116" s="32"/>
      <c r="H116" s="75">
        <f t="shared" si="3"/>
        <v>0</v>
      </c>
      <c r="I116" s="10"/>
    </row>
    <row r="117" spans="1:9" ht="15">
      <c r="A117" s="69"/>
      <c r="B117" s="76" t="s">
        <v>595</v>
      </c>
      <c r="C117" s="38" t="s">
        <v>584</v>
      </c>
      <c r="D117" s="58">
        <v>1</v>
      </c>
      <c r="E117" s="73" t="s">
        <v>127</v>
      </c>
      <c r="F117" s="32"/>
      <c r="G117" s="32"/>
      <c r="H117" s="75">
        <f t="shared" si="3"/>
        <v>0</v>
      </c>
      <c r="I117" s="10"/>
    </row>
    <row r="118" spans="1:9" ht="15">
      <c r="A118" s="69"/>
      <c r="B118" s="76" t="s">
        <v>596</v>
      </c>
      <c r="C118" s="38" t="s">
        <v>581</v>
      </c>
      <c r="D118" s="58">
        <v>1</v>
      </c>
      <c r="E118" s="73" t="s">
        <v>127</v>
      </c>
      <c r="F118" s="32"/>
      <c r="G118" s="32"/>
      <c r="H118" s="75">
        <f t="shared" si="3"/>
        <v>0</v>
      </c>
      <c r="I118" s="10"/>
    </row>
    <row r="119" spans="1:9" ht="15">
      <c r="A119" s="69"/>
      <c r="B119" s="76" t="s">
        <v>597</v>
      </c>
      <c r="C119" s="38" t="s">
        <v>582</v>
      </c>
      <c r="D119" s="58">
        <v>1</v>
      </c>
      <c r="E119" s="73" t="s">
        <v>127</v>
      </c>
      <c r="F119" s="32"/>
      <c r="G119" s="32"/>
      <c r="H119" s="75">
        <f t="shared" si="3"/>
        <v>0</v>
      </c>
      <c r="I119" s="10"/>
    </row>
    <row r="120" spans="1:9" ht="15">
      <c r="A120" s="69"/>
      <c r="B120" s="76" t="s">
        <v>140</v>
      </c>
      <c r="C120" s="38" t="s">
        <v>232</v>
      </c>
      <c r="D120" s="58"/>
      <c r="E120" s="73"/>
      <c r="F120" s="74"/>
      <c r="G120" s="74"/>
      <c r="H120" s="75"/>
      <c r="I120" s="10"/>
    </row>
    <row r="121" spans="1:9" ht="15">
      <c r="A121" s="69"/>
      <c r="B121" s="76" t="s">
        <v>268</v>
      </c>
      <c r="C121" s="38" t="s">
        <v>270</v>
      </c>
      <c r="D121" s="58">
        <v>1</v>
      </c>
      <c r="E121" s="73" t="s">
        <v>127</v>
      </c>
      <c r="F121" s="32"/>
      <c r="G121" s="32"/>
      <c r="H121" s="75">
        <f>SUM(F121,G121)*D121</f>
        <v>0</v>
      </c>
      <c r="I121" s="10"/>
    </row>
    <row r="122" spans="1:9" ht="15">
      <c r="A122" s="69"/>
      <c r="B122" s="76" t="s">
        <v>269</v>
      </c>
      <c r="C122" s="38" t="s">
        <v>271</v>
      </c>
      <c r="D122" s="58">
        <v>1</v>
      </c>
      <c r="E122" s="73" t="s">
        <v>127</v>
      </c>
      <c r="F122" s="32"/>
      <c r="G122" s="32"/>
      <c r="H122" s="75">
        <f>SUM(F122,G122)*D122</f>
        <v>0</v>
      </c>
      <c r="I122" s="10"/>
    </row>
    <row r="123" spans="1:9" ht="15">
      <c r="A123" s="69"/>
      <c r="B123" s="76" t="s">
        <v>210</v>
      </c>
      <c r="C123" s="38" t="s">
        <v>298</v>
      </c>
      <c r="D123" s="77">
        <v>9</v>
      </c>
      <c r="E123" s="78" t="s">
        <v>127</v>
      </c>
      <c r="F123" s="33"/>
      <c r="G123" s="33"/>
      <c r="H123" s="75">
        <f>SUM(F123,G123)*D123</f>
        <v>0</v>
      </c>
      <c r="I123" s="10"/>
    </row>
    <row r="124" spans="1:9" ht="30">
      <c r="A124" s="69"/>
      <c r="B124" s="76" t="s">
        <v>240</v>
      </c>
      <c r="C124" s="38" t="s">
        <v>551</v>
      </c>
      <c r="D124" s="58">
        <v>6</v>
      </c>
      <c r="E124" s="73" t="s">
        <v>127</v>
      </c>
      <c r="F124" s="32"/>
      <c r="G124" s="32"/>
      <c r="H124" s="75">
        <f>SUM(F124,G124)*D124</f>
        <v>0</v>
      </c>
      <c r="I124" s="10"/>
    </row>
    <row r="125" spans="1:9" ht="30">
      <c r="A125" s="69"/>
      <c r="B125" s="76" t="s">
        <v>241</v>
      </c>
      <c r="C125" s="38" t="s">
        <v>552</v>
      </c>
      <c r="D125" s="58">
        <v>6</v>
      </c>
      <c r="E125" s="73" t="s">
        <v>127</v>
      </c>
      <c r="F125" s="32"/>
      <c r="G125" s="32"/>
      <c r="H125" s="75">
        <f>SUM(F125,G125)*D125</f>
        <v>0</v>
      </c>
      <c r="I125" s="10"/>
    </row>
    <row r="126" spans="1:9" ht="15">
      <c r="A126" s="90"/>
      <c r="B126" s="91"/>
      <c r="C126" s="92" t="s">
        <v>267</v>
      </c>
      <c r="D126" s="93"/>
      <c r="E126" s="94"/>
      <c r="F126" s="95">
        <f>SUMPRODUCT(D80:D125,F80:F125)</f>
        <v>0</v>
      </c>
      <c r="G126" s="95">
        <f>SUMPRODUCT(D80:D125,G80:G125)</f>
        <v>0</v>
      </c>
      <c r="H126" s="96">
        <f>SUM(H80:H125)</f>
        <v>0</v>
      </c>
      <c r="I126" s="10"/>
    </row>
    <row r="127" spans="1:9" ht="15">
      <c r="A127" s="97"/>
      <c r="B127" s="63" t="s">
        <v>186</v>
      </c>
      <c r="C127" s="64" t="s">
        <v>187</v>
      </c>
      <c r="D127" s="98"/>
      <c r="E127" s="66"/>
      <c r="F127" s="67"/>
      <c r="G127" s="67"/>
      <c r="H127" s="99"/>
      <c r="I127" s="10"/>
    </row>
    <row r="128" spans="1:9" s="9" customFormat="1" ht="15">
      <c r="A128" s="86"/>
      <c r="B128" s="70">
        <v>1</v>
      </c>
      <c r="C128" s="71" t="s">
        <v>110</v>
      </c>
      <c r="D128" s="77"/>
      <c r="E128" s="78"/>
      <c r="F128" s="79"/>
      <c r="G128" s="79"/>
      <c r="H128" s="87"/>
      <c r="I128" s="29"/>
    </row>
    <row r="129" spans="1:9" s="9" customFormat="1" ht="15">
      <c r="A129" s="69"/>
      <c r="B129" s="76" t="s">
        <v>118</v>
      </c>
      <c r="C129" s="38" t="s">
        <v>233</v>
      </c>
      <c r="D129" s="58"/>
      <c r="E129" s="73"/>
      <c r="F129" s="74"/>
      <c r="G129" s="74"/>
      <c r="H129" s="75"/>
      <c r="I129" s="29"/>
    </row>
    <row r="130" spans="1:9" s="9" customFormat="1" ht="60">
      <c r="A130" s="69"/>
      <c r="B130" s="76" t="s">
        <v>188</v>
      </c>
      <c r="C130" s="102" t="s">
        <v>585</v>
      </c>
      <c r="D130" s="58">
        <v>12</v>
      </c>
      <c r="E130" s="73" t="s">
        <v>127</v>
      </c>
      <c r="F130" s="32"/>
      <c r="G130" s="32"/>
      <c r="H130" s="75">
        <f>SUM(F130,G130)*D130</f>
        <v>0</v>
      </c>
      <c r="I130" s="29"/>
    </row>
    <row r="131" spans="1:9" s="9" customFormat="1" ht="15">
      <c r="A131" s="69"/>
      <c r="B131" s="76" t="s">
        <v>133</v>
      </c>
      <c r="C131" s="38" t="s">
        <v>299</v>
      </c>
      <c r="D131" s="58"/>
      <c r="E131" s="73"/>
      <c r="F131" s="74"/>
      <c r="G131" s="74"/>
      <c r="H131" s="75"/>
      <c r="I131" s="29"/>
    </row>
    <row r="132" spans="1:9" s="9" customFormat="1" ht="30">
      <c r="A132" s="69"/>
      <c r="B132" s="76" t="s">
        <v>211</v>
      </c>
      <c r="C132" s="38" t="s">
        <v>639</v>
      </c>
      <c r="D132" s="58">
        <v>1</v>
      </c>
      <c r="E132" s="73" t="s">
        <v>156</v>
      </c>
      <c r="F132" s="32"/>
      <c r="G132" s="32"/>
      <c r="H132" s="75">
        <f>SUM(F132,G132)*D132</f>
        <v>0</v>
      </c>
      <c r="I132" s="29"/>
    </row>
    <row r="133" spans="1:9" s="9" customFormat="1" ht="30">
      <c r="A133" s="69"/>
      <c r="B133" s="76" t="s">
        <v>212</v>
      </c>
      <c r="C133" s="38" t="s">
        <v>638</v>
      </c>
      <c r="D133" s="58">
        <v>6</v>
      </c>
      <c r="E133" s="73" t="s">
        <v>126</v>
      </c>
      <c r="F133" s="32"/>
      <c r="G133" s="32"/>
      <c r="H133" s="75">
        <f>SUM(F133,G133)*D133</f>
        <v>0</v>
      </c>
      <c r="I133" s="29"/>
    </row>
    <row r="134" spans="1:9" s="9" customFormat="1" ht="15">
      <c r="A134" s="69"/>
      <c r="B134" s="76" t="s">
        <v>274</v>
      </c>
      <c r="C134" s="38" t="s">
        <v>637</v>
      </c>
      <c r="D134" s="58">
        <v>6</v>
      </c>
      <c r="E134" s="73" t="s">
        <v>126</v>
      </c>
      <c r="F134" s="32"/>
      <c r="G134" s="32"/>
      <c r="H134" s="75">
        <f>SUM(F134,G134)*D134</f>
        <v>0</v>
      </c>
      <c r="I134" s="29"/>
    </row>
    <row r="135" spans="1:9" s="9" customFormat="1" ht="15">
      <c r="A135" s="69"/>
      <c r="B135" s="76" t="s">
        <v>134</v>
      </c>
      <c r="C135" s="38" t="s">
        <v>261</v>
      </c>
      <c r="D135" s="58"/>
      <c r="E135" s="73"/>
      <c r="F135" s="74"/>
      <c r="G135" s="74"/>
      <c r="H135" s="75"/>
      <c r="I135" s="29"/>
    </row>
    <row r="136" spans="1:9" s="9" customFormat="1" ht="30">
      <c r="A136" s="69"/>
      <c r="B136" s="76" t="s">
        <v>254</v>
      </c>
      <c r="C136" s="38" t="s">
        <v>638</v>
      </c>
      <c r="D136" s="58">
        <v>15</v>
      </c>
      <c r="E136" s="73" t="s">
        <v>126</v>
      </c>
      <c r="F136" s="32"/>
      <c r="G136" s="32"/>
      <c r="H136" s="75">
        <f>SUM(F136,G136)*D136</f>
        <v>0</v>
      </c>
      <c r="I136" s="29"/>
    </row>
    <row r="137" spans="1:9" s="9" customFormat="1" ht="30">
      <c r="A137" s="69"/>
      <c r="B137" s="76" t="s">
        <v>255</v>
      </c>
      <c r="C137" s="38" t="s">
        <v>635</v>
      </c>
      <c r="D137" s="58">
        <v>6</v>
      </c>
      <c r="E137" s="73" t="s">
        <v>127</v>
      </c>
      <c r="F137" s="32"/>
      <c r="G137" s="32"/>
      <c r="H137" s="75">
        <f>SUM(F137,G137)*D137</f>
        <v>0</v>
      </c>
      <c r="I137" s="29"/>
    </row>
    <row r="138" spans="1:9" s="9" customFormat="1" ht="15">
      <c r="A138" s="69"/>
      <c r="B138" s="76" t="s">
        <v>256</v>
      </c>
      <c r="C138" s="38" t="s">
        <v>636</v>
      </c>
      <c r="D138" s="58">
        <v>15</v>
      </c>
      <c r="E138" s="73" t="s">
        <v>126</v>
      </c>
      <c r="F138" s="33"/>
      <c r="G138" s="33"/>
      <c r="H138" s="75">
        <f>SUM(F138,G138)*D138</f>
        <v>0</v>
      </c>
      <c r="I138" s="29"/>
    </row>
    <row r="139" spans="1:9" s="9" customFormat="1" ht="15">
      <c r="A139" s="69"/>
      <c r="B139" s="70">
        <v>2</v>
      </c>
      <c r="C139" s="71" t="s">
        <v>272</v>
      </c>
      <c r="D139" s="58"/>
      <c r="E139" s="73"/>
      <c r="F139" s="74"/>
      <c r="G139" s="74"/>
      <c r="H139" s="75"/>
      <c r="I139" s="29"/>
    </row>
    <row r="140" spans="1:9" s="9" customFormat="1" ht="30">
      <c r="A140" s="69"/>
      <c r="B140" s="103" t="s">
        <v>132</v>
      </c>
      <c r="C140" s="36" t="s">
        <v>622</v>
      </c>
      <c r="D140" s="46">
        <v>1</v>
      </c>
      <c r="E140" s="47" t="s">
        <v>173</v>
      </c>
      <c r="F140" s="43"/>
      <c r="G140" s="43"/>
      <c r="H140" s="75">
        <f>SUM(F140,G140)*D140</f>
        <v>0</v>
      </c>
      <c r="I140" s="29"/>
    </row>
    <row r="141" spans="1:9" s="9" customFormat="1" ht="15">
      <c r="A141" s="69"/>
      <c r="B141" s="76" t="s">
        <v>136</v>
      </c>
      <c r="C141" s="38" t="s">
        <v>621</v>
      </c>
      <c r="D141" s="58">
        <v>1</v>
      </c>
      <c r="E141" s="73" t="s">
        <v>173</v>
      </c>
      <c r="F141" s="32"/>
      <c r="G141" s="32"/>
      <c r="H141" s="75">
        <f>SUM(F141,G141)*D141</f>
        <v>0</v>
      </c>
      <c r="I141" s="29"/>
    </row>
    <row r="142" spans="1:9" s="9" customFormat="1" ht="15">
      <c r="A142" s="69"/>
      <c r="B142" s="70">
        <v>3</v>
      </c>
      <c r="C142" s="71" t="s">
        <v>234</v>
      </c>
      <c r="D142" s="58"/>
      <c r="E142" s="73"/>
      <c r="F142" s="74"/>
      <c r="G142" s="74"/>
      <c r="H142" s="75"/>
      <c r="I142" s="29"/>
    </row>
    <row r="143" spans="1:9" s="9" customFormat="1" ht="15">
      <c r="A143" s="69"/>
      <c r="B143" s="76" t="s">
        <v>144</v>
      </c>
      <c r="C143" s="38" t="s">
        <v>245</v>
      </c>
      <c r="D143" s="58">
        <v>6</v>
      </c>
      <c r="E143" s="73" t="s">
        <v>127</v>
      </c>
      <c r="F143" s="32"/>
      <c r="G143" s="32"/>
      <c r="H143" s="75">
        <f>SUM(F143,G143)*D143</f>
        <v>0</v>
      </c>
      <c r="I143" s="29"/>
    </row>
    <row r="144" spans="1:9" s="9" customFormat="1" ht="15">
      <c r="A144" s="69"/>
      <c r="B144" s="76" t="s">
        <v>195</v>
      </c>
      <c r="C144" s="38" t="s">
        <v>197</v>
      </c>
      <c r="D144" s="58">
        <v>4</v>
      </c>
      <c r="E144" s="73" t="s">
        <v>127</v>
      </c>
      <c r="F144" s="32"/>
      <c r="G144" s="32"/>
      <c r="H144" s="75">
        <f>SUM(F144,G144)*D144</f>
        <v>0</v>
      </c>
      <c r="I144" s="29"/>
    </row>
    <row r="145" spans="1:9" s="9" customFormat="1" ht="15">
      <c r="A145" s="69"/>
      <c r="B145" s="76" t="s">
        <v>196</v>
      </c>
      <c r="C145" s="38" t="s">
        <v>198</v>
      </c>
      <c r="D145" s="58">
        <v>4</v>
      </c>
      <c r="E145" s="73" t="s">
        <v>127</v>
      </c>
      <c r="F145" s="32"/>
      <c r="G145" s="32"/>
      <c r="H145" s="75">
        <f>SUM(F145,G145)*D145</f>
        <v>0</v>
      </c>
      <c r="I145" s="29"/>
    </row>
    <row r="146" spans="1:9" s="9" customFormat="1" ht="15">
      <c r="A146" s="69"/>
      <c r="B146" s="76" t="s">
        <v>236</v>
      </c>
      <c r="C146" s="38" t="s">
        <v>259</v>
      </c>
      <c r="D146" s="58">
        <v>6</v>
      </c>
      <c r="E146" s="73" t="s">
        <v>127</v>
      </c>
      <c r="F146" s="32"/>
      <c r="G146" s="32"/>
      <c r="H146" s="75">
        <f>SUM(F146,G146)*D146</f>
        <v>0</v>
      </c>
      <c r="I146" s="29"/>
    </row>
    <row r="147" spans="1:9" s="9" customFormat="1" ht="15">
      <c r="A147" s="69"/>
      <c r="B147" s="76" t="s">
        <v>289</v>
      </c>
      <c r="C147" s="38" t="s">
        <v>235</v>
      </c>
      <c r="D147" s="58">
        <v>1</v>
      </c>
      <c r="E147" s="73" t="s">
        <v>127</v>
      </c>
      <c r="F147" s="32"/>
      <c r="G147" s="32"/>
      <c r="H147" s="75">
        <f>SUM(F147,G147)*D147</f>
        <v>0</v>
      </c>
      <c r="I147" s="29"/>
    </row>
    <row r="148" spans="1:9" s="9" customFormat="1" ht="15">
      <c r="A148" s="39"/>
      <c r="B148" s="70">
        <v>4</v>
      </c>
      <c r="C148" s="71" t="s">
        <v>115</v>
      </c>
      <c r="D148" s="58"/>
      <c r="E148" s="73"/>
      <c r="F148" s="74"/>
      <c r="G148" s="74"/>
      <c r="H148" s="75"/>
      <c r="I148" s="29"/>
    </row>
    <row r="149" spans="1:9" s="9" customFormat="1" ht="15">
      <c r="A149" s="39"/>
      <c r="B149" s="76" t="s">
        <v>145</v>
      </c>
      <c r="C149" s="38" t="s">
        <v>201</v>
      </c>
      <c r="D149" s="58"/>
      <c r="E149" s="73"/>
      <c r="F149" s="74"/>
      <c r="G149" s="74"/>
      <c r="H149" s="75"/>
      <c r="I149" s="29"/>
    </row>
    <row r="150" spans="1:9" s="9" customFormat="1" ht="15">
      <c r="A150" s="39"/>
      <c r="B150" s="76" t="s">
        <v>204</v>
      </c>
      <c r="C150" s="38" t="s">
        <v>262</v>
      </c>
      <c r="D150" s="58">
        <v>12</v>
      </c>
      <c r="E150" s="73" t="s">
        <v>127</v>
      </c>
      <c r="F150" s="32"/>
      <c r="G150" s="74" t="s">
        <v>139</v>
      </c>
      <c r="H150" s="75">
        <f>SUM(F150,G150)*D150</f>
        <v>0</v>
      </c>
      <c r="I150" s="29"/>
    </row>
    <row r="151" spans="1:9" s="9" customFormat="1" ht="15">
      <c r="A151" s="39"/>
      <c r="B151" s="76" t="s">
        <v>205</v>
      </c>
      <c r="C151" s="38" t="s">
        <v>392</v>
      </c>
      <c r="D151" s="58">
        <v>3</v>
      </c>
      <c r="E151" s="73" t="s">
        <v>127</v>
      </c>
      <c r="F151" s="32"/>
      <c r="G151" s="74" t="s">
        <v>139</v>
      </c>
      <c r="H151" s="75">
        <f>SUM(F151,G151)*D151</f>
        <v>0</v>
      </c>
      <c r="I151" s="29"/>
    </row>
    <row r="152" spans="1:9" s="9" customFormat="1" ht="15">
      <c r="A152" s="39"/>
      <c r="B152" s="76" t="s">
        <v>237</v>
      </c>
      <c r="C152" s="38" t="s">
        <v>685</v>
      </c>
      <c r="D152" s="58">
        <v>4</v>
      </c>
      <c r="E152" s="73" t="s">
        <v>126</v>
      </c>
      <c r="F152" s="32"/>
      <c r="G152" s="32"/>
      <c r="H152" s="75">
        <f>SUM(F152,G152)*D152</f>
        <v>0</v>
      </c>
      <c r="I152" s="29"/>
    </row>
    <row r="153" spans="1:9" ht="45">
      <c r="A153" s="39"/>
      <c r="B153" s="76" t="s">
        <v>623</v>
      </c>
      <c r="C153" s="38" t="s">
        <v>263</v>
      </c>
      <c r="D153" s="58">
        <v>1</v>
      </c>
      <c r="E153" s="73" t="s">
        <v>173</v>
      </c>
      <c r="F153" s="74" t="s">
        <v>139</v>
      </c>
      <c r="G153" s="32"/>
      <c r="H153" s="75">
        <f>SUM(F153,G153)*D153</f>
        <v>0</v>
      </c>
      <c r="I153" s="10"/>
    </row>
    <row r="154" spans="1:9" ht="15">
      <c r="A154" s="90"/>
      <c r="B154" s="91"/>
      <c r="C154" s="92" t="s">
        <v>189</v>
      </c>
      <c r="D154" s="93"/>
      <c r="E154" s="94"/>
      <c r="F154" s="95">
        <f>SUMPRODUCT(D129:D153,F129:F153)</f>
        <v>0</v>
      </c>
      <c r="G154" s="95">
        <f>SUMPRODUCT(D129:D153,G129:G153)</f>
        <v>0</v>
      </c>
      <c r="H154" s="96">
        <f>SUM(H129:H153)</f>
        <v>0</v>
      </c>
      <c r="I154" s="10"/>
    </row>
    <row r="155" spans="1:9" ht="15">
      <c r="A155" s="97"/>
      <c r="B155" s="63" t="s">
        <v>190</v>
      </c>
      <c r="C155" s="64" t="s">
        <v>206</v>
      </c>
      <c r="D155" s="98"/>
      <c r="E155" s="66"/>
      <c r="F155" s="67"/>
      <c r="G155" s="67"/>
      <c r="H155" s="99"/>
      <c r="I155" s="10"/>
    </row>
    <row r="156" spans="1:9" s="9" customFormat="1" ht="15">
      <c r="A156" s="105"/>
      <c r="B156" s="106">
        <v>1</v>
      </c>
      <c r="C156" s="106" t="s">
        <v>207</v>
      </c>
      <c r="D156" s="82"/>
      <c r="E156" s="83"/>
      <c r="F156" s="84"/>
      <c r="G156" s="84"/>
      <c r="H156" s="107"/>
      <c r="I156" s="29"/>
    </row>
    <row r="157" spans="1:9" ht="15">
      <c r="A157" s="105"/>
      <c r="B157" s="103" t="s">
        <v>118</v>
      </c>
      <c r="C157" s="103" t="s">
        <v>315</v>
      </c>
      <c r="D157" s="82">
        <v>4</v>
      </c>
      <c r="E157" s="83" t="s">
        <v>127</v>
      </c>
      <c r="F157" s="177"/>
      <c r="G157" s="177"/>
      <c r="H157" s="75">
        <f>SUM(F157,G157)*D157</f>
        <v>0</v>
      </c>
      <c r="I157" s="10"/>
    </row>
    <row r="158" spans="1:9" ht="15">
      <c r="A158" s="105"/>
      <c r="B158" s="103" t="s">
        <v>133</v>
      </c>
      <c r="C158" s="103" t="s">
        <v>316</v>
      </c>
      <c r="D158" s="82">
        <v>3</v>
      </c>
      <c r="E158" s="83" t="s">
        <v>127</v>
      </c>
      <c r="F158" s="177"/>
      <c r="G158" s="177"/>
      <c r="H158" s="75">
        <f>SUM(F158,G158)*D158</f>
        <v>0</v>
      </c>
      <c r="I158" s="10"/>
    </row>
    <row r="159" spans="1:9" ht="15">
      <c r="A159" s="105"/>
      <c r="B159" s="103" t="s">
        <v>134</v>
      </c>
      <c r="C159" s="103" t="s">
        <v>208</v>
      </c>
      <c r="D159" s="82">
        <v>4</v>
      </c>
      <c r="E159" s="83" t="s">
        <v>127</v>
      </c>
      <c r="F159" s="177"/>
      <c r="G159" s="177"/>
      <c r="H159" s="75">
        <f>SUM(F159,G159)*D159</f>
        <v>0</v>
      </c>
      <c r="I159" s="10"/>
    </row>
    <row r="160" spans="1:9" ht="15">
      <c r="A160" s="105"/>
      <c r="B160" s="103" t="s">
        <v>135</v>
      </c>
      <c r="C160" s="103" t="s">
        <v>302</v>
      </c>
      <c r="D160" s="82">
        <v>15</v>
      </c>
      <c r="E160" s="83" t="s">
        <v>127</v>
      </c>
      <c r="F160" s="177"/>
      <c r="G160" s="177"/>
      <c r="H160" s="75">
        <f>SUM(F160,G160)*D160</f>
        <v>0</v>
      </c>
      <c r="I160" s="10"/>
    </row>
    <row r="161" spans="1:9" ht="15">
      <c r="A161" s="90"/>
      <c r="B161" s="91"/>
      <c r="C161" s="92" t="s">
        <v>209</v>
      </c>
      <c r="D161" s="108"/>
      <c r="E161" s="94"/>
      <c r="F161" s="95">
        <f>SUMPRODUCT(D157:D160,F157:F160)</f>
        <v>0</v>
      </c>
      <c r="G161" s="95">
        <f>SUMPRODUCT(D157:D160,G157:G160)</f>
        <v>0</v>
      </c>
      <c r="H161" s="96">
        <f>SUM(H157:H160)</f>
        <v>0</v>
      </c>
      <c r="I161" s="10"/>
    </row>
    <row r="162" spans="1:9" ht="15">
      <c r="A162" s="109"/>
      <c r="B162" s="110"/>
      <c r="C162" s="111" t="s">
        <v>683</v>
      </c>
      <c r="D162" s="112"/>
      <c r="E162" s="113"/>
      <c r="F162" s="114">
        <f>SUM(F161,F154,F126,F77,F67)</f>
        <v>0</v>
      </c>
      <c r="G162" s="114">
        <f>SUM(G161,G154,G126,G77,G67)</f>
        <v>0</v>
      </c>
      <c r="H162" s="114">
        <f>SUM(H161,H154,H126,H77,H67)</f>
        <v>0</v>
      </c>
      <c r="I162" s="10"/>
    </row>
    <row r="163" spans="1:9" ht="15">
      <c r="A163" s="97"/>
      <c r="B163" s="115" t="s">
        <v>242</v>
      </c>
      <c r="C163" s="116" t="s">
        <v>239</v>
      </c>
      <c r="D163" s="117"/>
      <c r="E163" s="118"/>
      <c r="F163" s="119"/>
      <c r="G163" s="119"/>
      <c r="H163" s="120"/>
      <c r="I163" s="10"/>
    </row>
    <row r="164" spans="1:9" ht="15">
      <c r="A164" s="121"/>
      <c r="B164" s="55">
        <v>1</v>
      </c>
      <c r="C164" s="56" t="s">
        <v>386</v>
      </c>
      <c r="D164" s="122"/>
      <c r="E164" s="47"/>
      <c r="F164" s="48"/>
      <c r="G164" s="48"/>
      <c r="H164" s="49"/>
      <c r="I164" s="10"/>
    </row>
    <row r="165" spans="1:9" ht="45">
      <c r="A165" s="121"/>
      <c r="B165" s="123" t="s">
        <v>118</v>
      </c>
      <c r="C165" s="45" t="s">
        <v>442</v>
      </c>
      <c r="D165" s="46">
        <v>1</v>
      </c>
      <c r="E165" s="47" t="s">
        <v>127</v>
      </c>
      <c r="F165" s="34"/>
      <c r="G165" s="34"/>
      <c r="H165" s="75">
        <f aca="true" t="shared" si="4" ref="H165:H185">SUM(F165,G165)*D165</f>
        <v>0</v>
      </c>
      <c r="I165" s="10"/>
    </row>
    <row r="166" spans="1:9" ht="15">
      <c r="A166" s="121"/>
      <c r="B166" s="123" t="s">
        <v>188</v>
      </c>
      <c r="C166" s="45" t="s">
        <v>599</v>
      </c>
      <c r="D166" s="46">
        <v>1</v>
      </c>
      <c r="E166" s="47" t="s">
        <v>127</v>
      </c>
      <c r="F166" s="34"/>
      <c r="G166" s="34"/>
      <c r="H166" s="75">
        <f t="shared" si="4"/>
        <v>0</v>
      </c>
      <c r="I166" s="10"/>
    </row>
    <row r="167" spans="1:9" ht="15">
      <c r="A167" s="121"/>
      <c r="B167" s="123" t="s">
        <v>199</v>
      </c>
      <c r="C167" s="45" t="s">
        <v>443</v>
      </c>
      <c r="D167" s="46">
        <v>1</v>
      </c>
      <c r="E167" s="47" t="s">
        <v>127</v>
      </c>
      <c r="F167" s="34"/>
      <c r="G167" s="34"/>
      <c r="H167" s="75">
        <f t="shared" si="4"/>
        <v>0</v>
      </c>
      <c r="I167" s="10"/>
    </row>
    <row r="168" spans="1:9" ht="15">
      <c r="A168" s="121"/>
      <c r="B168" s="123" t="s">
        <v>200</v>
      </c>
      <c r="C168" s="45" t="s">
        <v>444</v>
      </c>
      <c r="D168" s="46">
        <v>2</v>
      </c>
      <c r="E168" s="47" t="s">
        <v>127</v>
      </c>
      <c r="F168" s="34"/>
      <c r="G168" s="34"/>
      <c r="H168" s="75">
        <f t="shared" si="4"/>
        <v>0</v>
      </c>
      <c r="I168" s="10"/>
    </row>
    <row r="169" spans="1:9" ht="15">
      <c r="A169" s="121"/>
      <c r="B169" s="123" t="s">
        <v>340</v>
      </c>
      <c r="C169" s="45" t="s">
        <v>666</v>
      </c>
      <c r="D169" s="46">
        <v>3</v>
      </c>
      <c r="E169" s="47" t="s">
        <v>127</v>
      </c>
      <c r="F169" s="34"/>
      <c r="G169" s="34"/>
      <c r="H169" s="75">
        <f t="shared" si="4"/>
        <v>0</v>
      </c>
      <c r="I169" s="10"/>
    </row>
    <row r="170" spans="1:9" ht="15">
      <c r="A170" s="121"/>
      <c r="B170" s="123" t="s">
        <v>349</v>
      </c>
      <c r="C170" s="45" t="s">
        <v>387</v>
      </c>
      <c r="D170" s="46">
        <v>4</v>
      </c>
      <c r="E170" s="47" t="s">
        <v>127</v>
      </c>
      <c r="F170" s="34"/>
      <c r="G170" s="34"/>
      <c r="H170" s="75">
        <f t="shared" si="4"/>
        <v>0</v>
      </c>
      <c r="I170" s="10"/>
    </row>
    <row r="171" spans="1:9" ht="15">
      <c r="A171" s="121"/>
      <c r="B171" s="123" t="s">
        <v>350</v>
      </c>
      <c r="C171" s="45" t="s">
        <v>445</v>
      </c>
      <c r="D171" s="46">
        <v>1</v>
      </c>
      <c r="E171" s="47" t="s">
        <v>127</v>
      </c>
      <c r="F171" s="34"/>
      <c r="G171" s="34"/>
      <c r="H171" s="75">
        <f t="shared" si="4"/>
        <v>0</v>
      </c>
      <c r="I171" s="10"/>
    </row>
    <row r="172" spans="1:9" ht="45">
      <c r="A172" s="121"/>
      <c r="B172" s="123" t="s">
        <v>133</v>
      </c>
      <c r="C172" s="45" t="s">
        <v>600</v>
      </c>
      <c r="D172" s="46">
        <v>1</v>
      </c>
      <c r="E172" s="47" t="s">
        <v>127</v>
      </c>
      <c r="F172" s="34"/>
      <c r="G172" s="34"/>
      <c r="H172" s="75">
        <f t="shared" si="4"/>
        <v>0</v>
      </c>
      <c r="I172" s="10"/>
    </row>
    <row r="173" spans="1:9" ht="15">
      <c r="A173" s="121"/>
      <c r="B173" s="123" t="s">
        <v>211</v>
      </c>
      <c r="C173" s="45" t="s">
        <v>601</v>
      </c>
      <c r="D173" s="46">
        <v>3</v>
      </c>
      <c r="E173" s="47" t="s">
        <v>127</v>
      </c>
      <c r="F173" s="34"/>
      <c r="G173" s="34"/>
      <c r="H173" s="75">
        <f t="shared" si="4"/>
        <v>0</v>
      </c>
      <c r="I173" s="10"/>
    </row>
    <row r="174" spans="1:9" ht="15">
      <c r="A174" s="121"/>
      <c r="B174" s="123" t="s">
        <v>212</v>
      </c>
      <c r="C174" s="45" t="s">
        <v>446</v>
      </c>
      <c r="D174" s="46">
        <v>1</v>
      </c>
      <c r="E174" s="47" t="s">
        <v>127</v>
      </c>
      <c r="F174" s="34"/>
      <c r="G174" s="34"/>
      <c r="H174" s="75">
        <f t="shared" si="4"/>
        <v>0</v>
      </c>
      <c r="I174" s="10"/>
    </row>
    <row r="175" spans="1:9" ht="45">
      <c r="A175" s="121"/>
      <c r="B175" s="44" t="s">
        <v>134</v>
      </c>
      <c r="C175" s="45" t="s">
        <v>602</v>
      </c>
      <c r="D175" s="46">
        <v>1</v>
      </c>
      <c r="E175" s="47" t="s">
        <v>127</v>
      </c>
      <c r="F175" s="34"/>
      <c r="G175" s="34"/>
      <c r="H175" s="75">
        <f t="shared" si="4"/>
        <v>0</v>
      </c>
      <c r="I175" s="10"/>
    </row>
    <row r="176" spans="1:9" ht="15">
      <c r="A176" s="121"/>
      <c r="B176" s="123" t="s">
        <v>254</v>
      </c>
      <c r="C176" s="45" t="s">
        <v>389</v>
      </c>
      <c r="D176" s="46">
        <v>15</v>
      </c>
      <c r="E176" s="47" t="s">
        <v>127</v>
      </c>
      <c r="F176" s="34"/>
      <c r="G176" s="34"/>
      <c r="H176" s="75">
        <f t="shared" si="4"/>
        <v>0</v>
      </c>
      <c r="I176" s="10"/>
    </row>
    <row r="177" spans="1:9" ht="15">
      <c r="A177" s="121"/>
      <c r="B177" s="123" t="s">
        <v>255</v>
      </c>
      <c r="C177" s="45" t="s">
        <v>388</v>
      </c>
      <c r="D177" s="46">
        <v>7</v>
      </c>
      <c r="E177" s="47" t="s">
        <v>127</v>
      </c>
      <c r="F177" s="34"/>
      <c r="G177" s="34"/>
      <c r="H177" s="75">
        <f t="shared" si="4"/>
        <v>0</v>
      </c>
      <c r="I177" s="10"/>
    </row>
    <row r="178" spans="1:9" ht="15">
      <c r="A178" s="121"/>
      <c r="B178" s="123" t="s">
        <v>256</v>
      </c>
      <c r="C178" s="45" t="s">
        <v>447</v>
      </c>
      <c r="D178" s="46">
        <v>1</v>
      </c>
      <c r="E178" s="47" t="s">
        <v>127</v>
      </c>
      <c r="F178" s="34"/>
      <c r="G178" s="34"/>
      <c r="H178" s="75">
        <f t="shared" si="4"/>
        <v>0</v>
      </c>
      <c r="I178" s="10"/>
    </row>
    <row r="179" spans="1:9" ht="15">
      <c r="A179" s="121"/>
      <c r="B179" s="123" t="s">
        <v>363</v>
      </c>
      <c r="C179" s="45" t="s">
        <v>390</v>
      </c>
      <c r="D179" s="46">
        <v>5</v>
      </c>
      <c r="E179" s="47" t="s">
        <v>127</v>
      </c>
      <c r="F179" s="34"/>
      <c r="G179" s="34"/>
      <c r="H179" s="75">
        <f t="shared" si="4"/>
        <v>0</v>
      </c>
      <c r="I179" s="10"/>
    </row>
    <row r="180" spans="1:9" ht="15">
      <c r="A180" s="121"/>
      <c r="B180" s="123" t="s">
        <v>135</v>
      </c>
      <c r="C180" s="124" t="s">
        <v>448</v>
      </c>
      <c r="D180" s="46">
        <v>25</v>
      </c>
      <c r="E180" s="47" t="s">
        <v>131</v>
      </c>
      <c r="F180" s="34"/>
      <c r="G180" s="34"/>
      <c r="H180" s="75">
        <f t="shared" si="4"/>
        <v>0</v>
      </c>
      <c r="I180" s="10"/>
    </row>
    <row r="181" spans="1:9" ht="15">
      <c r="A181" s="121"/>
      <c r="B181" s="123" t="s">
        <v>301</v>
      </c>
      <c r="C181" s="124" t="s">
        <v>449</v>
      </c>
      <c r="D181" s="46">
        <v>48</v>
      </c>
      <c r="E181" s="47" t="s">
        <v>131</v>
      </c>
      <c r="F181" s="34"/>
      <c r="G181" s="34"/>
      <c r="H181" s="75">
        <f t="shared" si="4"/>
        <v>0</v>
      </c>
      <c r="I181" s="10"/>
    </row>
    <row r="182" spans="1:9" ht="15">
      <c r="A182" s="121"/>
      <c r="B182" s="123" t="s">
        <v>314</v>
      </c>
      <c r="C182" s="124" t="s">
        <v>450</v>
      </c>
      <c r="D182" s="46">
        <v>6</v>
      </c>
      <c r="E182" s="47" t="s">
        <v>131</v>
      </c>
      <c r="F182" s="34"/>
      <c r="G182" s="34"/>
      <c r="H182" s="75">
        <f t="shared" si="4"/>
        <v>0</v>
      </c>
      <c r="I182" s="10"/>
    </row>
    <row r="183" spans="1:9" ht="15">
      <c r="A183" s="121"/>
      <c r="B183" s="123" t="s">
        <v>342</v>
      </c>
      <c r="C183" s="124" t="s">
        <v>393</v>
      </c>
      <c r="D183" s="46">
        <v>50</v>
      </c>
      <c r="E183" s="47" t="s">
        <v>131</v>
      </c>
      <c r="F183" s="34"/>
      <c r="G183" s="34"/>
      <c r="H183" s="75">
        <f t="shared" si="4"/>
        <v>0</v>
      </c>
      <c r="I183" s="10"/>
    </row>
    <row r="184" spans="1:9" ht="15">
      <c r="A184" s="121"/>
      <c r="B184" s="123" t="s">
        <v>0</v>
      </c>
      <c r="C184" s="124" t="s">
        <v>5</v>
      </c>
      <c r="D184" s="46">
        <v>20</v>
      </c>
      <c r="E184" s="47" t="s">
        <v>131</v>
      </c>
      <c r="F184" s="34"/>
      <c r="G184" s="34"/>
      <c r="H184" s="75">
        <f t="shared" si="4"/>
        <v>0</v>
      </c>
      <c r="I184" s="10"/>
    </row>
    <row r="185" spans="1:9" ht="15">
      <c r="A185" s="121"/>
      <c r="B185" s="123" t="s">
        <v>1</v>
      </c>
      <c r="C185" s="45" t="s">
        <v>451</v>
      </c>
      <c r="D185" s="46">
        <v>1</v>
      </c>
      <c r="E185" s="47" t="s">
        <v>127</v>
      </c>
      <c r="F185" s="34"/>
      <c r="G185" s="34"/>
      <c r="H185" s="75">
        <f t="shared" si="4"/>
        <v>0</v>
      </c>
      <c r="I185" s="10"/>
    </row>
    <row r="186" spans="1:9" ht="15">
      <c r="A186" s="121"/>
      <c r="B186" s="125">
        <v>2</v>
      </c>
      <c r="C186" s="56" t="s">
        <v>7</v>
      </c>
      <c r="D186" s="46"/>
      <c r="E186" s="47"/>
      <c r="F186" s="48"/>
      <c r="G186" s="48"/>
      <c r="H186" s="107"/>
      <c r="I186" s="10"/>
    </row>
    <row r="187" spans="1:9" ht="45">
      <c r="A187" s="121"/>
      <c r="B187" s="123" t="s">
        <v>132</v>
      </c>
      <c r="C187" s="45" t="s">
        <v>603</v>
      </c>
      <c r="D187" s="46">
        <v>2</v>
      </c>
      <c r="E187" s="47" t="s">
        <v>127</v>
      </c>
      <c r="F187" s="34"/>
      <c r="G187" s="34"/>
      <c r="H187" s="75">
        <f>SUM(F187,G187)*D187</f>
        <v>0</v>
      </c>
      <c r="I187" s="10"/>
    </row>
    <row r="188" spans="1:9" ht="45">
      <c r="A188" s="121"/>
      <c r="B188" s="123" t="s">
        <v>136</v>
      </c>
      <c r="C188" s="45" t="s">
        <v>8</v>
      </c>
      <c r="D188" s="46">
        <v>117</v>
      </c>
      <c r="E188" s="47" t="s">
        <v>127</v>
      </c>
      <c r="F188" s="34"/>
      <c r="G188" s="34"/>
      <c r="H188" s="75">
        <f>SUM(F188,G188)*D188</f>
        <v>0</v>
      </c>
      <c r="I188" s="10"/>
    </row>
    <row r="189" spans="1:9" ht="30">
      <c r="A189" s="121"/>
      <c r="B189" s="123" t="s">
        <v>140</v>
      </c>
      <c r="C189" s="45" t="s">
        <v>452</v>
      </c>
      <c r="D189" s="46">
        <v>2</v>
      </c>
      <c r="E189" s="47" t="s">
        <v>127</v>
      </c>
      <c r="F189" s="34"/>
      <c r="G189" s="34"/>
      <c r="H189" s="75">
        <f>SUM(F189,G189)*D189</f>
        <v>0</v>
      </c>
      <c r="I189" s="10"/>
    </row>
    <row r="190" spans="1:9" ht="30">
      <c r="A190" s="121"/>
      <c r="B190" s="123" t="s">
        <v>210</v>
      </c>
      <c r="C190" s="45" t="s">
        <v>653</v>
      </c>
      <c r="D190" s="46">
        <v>4</v>
      </c>
      <c r="E190" s="47" t="s">
        <v>127</v>
      </c>
      <c r="F190" s="34"/>
      <c r="G190" s="34"/>
      <c r="H190" s="75">
        <f>SUM(F190,G190)*D190</f>
        <v>0</v>
      </c>
      <c r="I190" s="10"/>
    </row>
    <row r="191" spans="1:9" ht="30">
      <c r="A191" s="121"/>
      <c r="B191" s="123" t="s">
        <v>240</v>
      </c>
      <c r="C191" s="45" t="s">
        <v>9</v>
      </c>
      <c r="D191" s="46"/>
      <c r="E191" s="47"/>
      <c r="F191" s="48"/>
      <c r="G191" s="48"/>
      <c r="H191" s="107"/>
      <c r="I191" s="10"/>
    </row>
    <row r="192" spans="1:9" ht="15">
      <c r="A192" s="121"/>
      <c r="B192" s="123" t="s">
        <v>608</v>
      </c>
      <c r="C192" s="45" t="s">
        <v>10</v>
      </c>
      <c r="D192" s="46">
        <v>2600</v>
      </c>
      <c r="E192" s="47" t="s">
        <v>131</v>
      </c>
      <c r="F192" s="34"/>
      <c r="G192" s="34"/>
      <c r="H192" s="75">
        <f aca="true" t="shared" si="5" ref="H192:H199">SUM(F192,G192)*D192</f>
        <v>0</v>
      </c>
      <c r="I192" s="10"/>
    </row>
    <row r="193" spans="1:9" ht="15">
      <c r="A193" s="121"/>
      <c r="B193" s="123" t="s">
        <v>609</v>
      </c>
      <c r="C193" s="45" t="s">
        <v>453</v>
      </c>
      <c r="D193" s="46">
        <v>500</v>
      </c>
      <c r="E193" s="47" t="s">
        <v>131</v>
      </c>
      <c r="F193" s="34"/>
      <c r="G193" s="34"/>
      <c r="H193" s="75">
        <f t="shared" si="5"/>
        <v>0</v>
      </c>
      <c r="I193" s="10"/>
    </row>
    <row r="194" spans="1:9" ht="15">
      <c r="A194" s="121"/>
      <c r="B194" s="123" t="s">
        <v>610</v>
      </c>
      <c r="C194" s="45" t="s">
        <v>394</v>
      </c>
      <c r="D194" s="46">
        <v>260</v>
      </c>
      <c r="E194" s="47" t="s">
        <v>131</v>
      </c>
      <c r="F194" s="34"/>
      <c r="G194" s="34"/>
      <c r="H194" s="75">
        <f t="shared" si="5"/>
        <v>0</v>
      </c>
      <c r="I194" s="10"/>
    </row>
    <row r="195" spans="1:9" ht="15">
      <c r="A195" s="121"/>
      <c r="B195" s="123" t="s">
        <v>611</v>
      </c>
      <c r="C195" s="45" t="s">
        <v>454</v>
      </c>
      <c r="D195" s="46">
        <v>10</v>
      </c>
      <c r="E195" s="47" t="s">
        <v>131</v>
      </c>
      <c r="F195" s="34"/>
      <c r="G195" s="34"/>
      <c r="H195" s="75">
        <f t="shared" si="5"/>
        <v>0</v>
      </c>
      <c r="I195" s="10"/>
    </row>
    <row r="196" spans="1:9" ht="15">
      <c r="A196" s="121"/>
      <c r="B196" s="123" t="s">
        <v>241</v>
      </c>
      <c r="C196" s="126" t="s">
        <v>12</v>
      </c>
      <c r="D196" s="46">
        <v>2</v>
      </c>
      <c r="E196" s="47" t="s">
        <v>127</v>
      </c>
      <c r="F196" s="43"/>
      <c r="G196" s="34"/>
      <c r="H196" s="75">
        <f t="shared" si="5"/>
        <v>0</v>
      </c>
      <c r="I196" s="10"/>
    </row>
    <row r="197" spans="1:9" ht="15">
      <c r="A197" s="121"/>
      <c r="B197" s="123" t="s">
        <v>11</v>
      </c>
      <c r="C197" s="126" t="s">
        <v>14</v>
      </c>
      <c r="D197" s="46">
        <v>5</v>
      </c>
      <c r="E197" s="47" t="s">
        <v>127</v>
      </c>
      <c r="F197" s="43"/>
      <c r="G197" s="34"/>
      <c r="H197" s="75">
        <f t="shared" si="5"/>
        <v>0</v>
      </c>
      <c r="I197" s="10"/>
    </row>
    <row r="198" spans="1:9" ht="30">
      <c r="A198" s="121"/>
      <c r="B198" s="123" t="s">
        <v>13</v>
      </c>
      <c r="C198" s="126" t="s">
        <v>16</v>
      </c>
      <c r="D198" s="46">
        <v>3</v>
      </c>
      <c r="E198" s="47" t="s">
        <v>127</v>
      </c>
      <c r="F198" s="43"/>
      <c r="G198" s="34"/>
      <c r="H198" s="75">
        <f t="shared" si="5"/>
        <v>0</v>
      </c>
      <c r="I198" s="10"/>
    </row>
    <row r="199" spans="1:9" ht="30">
      <c r="A199" s="121"/>
      <c r="B199" s="123" t="s">
        <v>15</v>
      </c>
      <c r="C199" s="126" t="s">
        <v>455</v>
      </c>
      <c r="D199" s="46">
        <v>3</v>
      </c>
      <c r="E199" s="47" t="s">
        <v>127</v>
      </c>
      <c r="F199" s="43"/>
      <c r="G199" s="34"/>
      <c r="H199" s="75">
        <f t="shared" si="5"/>
        <v>0</v>
      </c>
      <c r="I199" s="10"/>
    </row>
    <row r="200" spans="1:9" ht="15">
      <c r="A200" s="121"/>
      <c r="B200" s="123" t="s">
        <v>17</v>
      </c>
      <c r="C200" s="45" t="s">
        <v>456</v>
      </c>
      <c r="D200" s="46"/>
      <c r="E200" s="47"/>
      <c r="F200" s="48"/>
      <c r="G200" s="48"/>
      <c r="H200" s="107"/>
      <c r="I200" s="10"/>
    </row>
    <row r="201" spans="1:9" ht="15">
      <c r="A201" s="121"/>
      <c r="B201" s="123" t="s">
        <v>457</v>
      </c>
      <c r="C201" s="45" t="s">
        <v>458</v>
      </c>
      <c r="D201" s="46">
        <v>1</v>
      </c>
      <c r="E201" s="47" t="s">
        <v>127</v>
      </c>
      <c r="F201" s="34"/>
      <c r="G201" s="34"/>
      <c r="H201" s="75">
        <f>SUM(F201,G201)*D201</f>
        <v>0</v>
      </c>
      <c r="I201" s="10"/>
    </row>
    <row r="202" spans="1:9" ht="15">
      <c r="A202" s="121"/>
      <c r="B202" s="123" t="s">
        <v>68</v>
      </c>
      <c r="C202" s="45" t="s">
        <v>459</v>
      </c>
      <c r="D202" s="46"/>
      <c r="E202" s="47"/>
      <c r="F202" s="48"/>
      <c r="G202" s="48"/>
      <c r="H202" s="107"/>
      <c r="I202" s="10"/>
    </row>
    <row r="203" spans="1:9" ht="15">
      <c r="A203" s="121"/>
      <c r="B203" s="123" t="s">
        <v>460</v>
      </c>
      <c r="C203" s="45" t="s">
        <v>461</v>
      </c>
      <c r="D203" s="46">
        <v>23</v>
      </c>
      <c r="E203" s="47" t="s">
        <v>127</v>
      </c>
      <c r="F203" s="34"/>
      <c r="G203" s="34"/>
      <c r="H203" s="75">
        <f>SUM(F203,G203)*D203</f>
        <v>0</v>
      </c>
      <c r="I203" s="10"/>
    </row>
    <row r="204" spans="1:9" ht="15">
      <c r="A204" s="121"/>
      <c r="B204" s="127" t="s">
        <v>21</v>
      </c>
      <c r="C204" s="45" t="s">
        <v>18</v>
      </c>
      <c r="D204" s="46"/>
      <c r="E204" s="47"/>
      <c r="F204" s="48"/>
      <c r="G204" s="48"/>
      <c r="H204" s="107"/>
      <c r="I204" s="10"/>
    </row>
    <row r="205" spans="1:9" ht="15">
      <c r="A205" s="121"/>
      <c r="B205" s="123" t="s">
        <v>654</v>
      </c>
      <c r="C205" s="45" t="s">
        <v>19</v>
      </c>
      <c r="D205" s="46">
        <v>172</v>
      </c>
      <c r="E205" s="47" t="s">
        <v>131</v>
      </c>
      <c r="F205" s="34"/>
      <c r="G205" s="34"/>
      <c r="H205" s="75">
        <f aca="true" t="shared" si="6" ref="H205:H239">SUM(F205,G205)*D205</f>
        <v>0</v>
      </c>
      <c r="I205" s="10"/>
    </row>
    <row r="206" spans="1:9" ht="15">
      <c r="A206" s="121"/>
      <c r="B206" s="123" t="s">
        <v>655</v>
      </c>
      <c r="C206" s="45" t="s">
        <v>20</v>
      </c>
      <c r="D206" s="46">
        <v>10</v>
      </c>
      <c r="E206" s="47" t="s">
        <v>131</v>
      </c>
      <c r="F206" s="34"/>
      <c r="G206" s="34"/>
      <c r="H206" s="75">
        <f t="shared" si="6"/>
        <v>0</v>
      </c>
      <c r="I206" s="10"/>
    </row>
    <row r="207" spans="1:9" ht="15">
      <c r="A207" s="121"/>
      <c r="B207" s="123" t="s">
        <v>22</v>
      </c>
      <c r="C207" s="45" t="s">
        <v>23</v>
      </c>
      <c r="D207" s="46">
        <v>21</v>
      </c>
      <c r="E207" s="47" t="s">
        <v>127</v>
      </c>
      <c r="F207" s="34"/>
      <c r="G207" s="34"/>
      <c r="H207" s="75">
        <f t="shared" si="6"/>
        <v>0</v>
      </c>
      <c r="I207" s="10"/>
    </row>
    <row r="208" spans="1:9" ht="15">
      <c r="A208" s="121"/>
      <c r="B208" s="123" t="s">
        <v>24</v>
      </c>
      <c r="C208" s="126" t="s">
        <v>25</v>
      </c>
      <c r="D208" s="46">
        <v>7</v>
      </c>
      <c r="E208" s="47" t="s">
        <v>127</v>
      </c>
      <c r="F208" s="43"/>
      <c r="G208" s="34"/>
      <c r="H208" s="75">
        <f t="shared" si="6"/>
        <v>0</v>
      </c>
      <c r="I208" s="10"/>
    </row>
    <row r="209" spans="1:9" ht="15">
      <c r="A209" s="121"/>
      <c r="B209" s="123" t="s">
        <v>26</v>
      </c>
      <c r="C209" s="126" t="s">
        <v>462</v>
      </c>
      <c r="D209" s="46">
        <v>1</v>
      </c>
      <c r="E209" s="47" t="s">
        <v>127</v>
      </c>
      <c r="F209" s="43"/>
      <c r="G209" s="34"/>
      <c r="H209" s="75">
        <f t="shared" si="6"/>
        <v>0</v>
      </c>
      <c r="I209" s="10"/>
    </row>
    <row r="210" spans="1:9" ht="15">
      <c r="A210" s="121"/>
      <c r="B210" s="123" t="s">
        <v>27</v>
      </c>
      <c r="C210" s="126" t="s">
        <v>463</v>
      </c>
      <c r="D210" s="46">
        <v>3</v>
      </c>
      <c r="E210" s="47" t="s">
        <v>127</v>
      </c>
      <c r="F210" s="43"/>
      <c r="G210" s="34"/>
      <c r="H210" s="75">
        <f t="shared" si="6"/>
        <v>0</v>
      </c>
      <c r="I210" s="10"/>
    </row>
    <row r="211" spans="1:9" ht="15">
      <c r="A211" s="121"/>
      <c r="B211" s="123" t="s">
        <v>29</v>
      </c>
      <c r="C211" s="126" t="s">
        <v>28</v>
      </c>
      <c r="D211" s="46">
        <v>10</v>
      </c>
      <c r="E211" s="47" t="s">
        <v>127</v>
      </c>
      <c r="F211" s="43"/>
      <c r="G211" s="34"/>
      <c r="H211" s="75">
        <f t="shared" si="6"/>
        <v>0</v>
      </c>
      <c r="I211" s="10"/>
    </row>
    <row r="212" spans="1:9" ht="15">
      <c r="A212" s="121"/>
      <c r="B212" s="123" t="s">
        <v>30</v>
      </c>
      <c r="C212" s="45" t="s">
        <v>32</v>
      </c>
      <c r="D212" s="46">
        <v>15</v>
      </c>
      <c r="E212" s="47" t="s">
        <v>127</v>
      </c>
      <c r="F212" s="34"/>
      <c r="G212" s="34"/>
      <c r="H212" s="75">
        <f t="shared" si="6"/>
        <v>0</v>
      </c>
      <c r="I212" s="10"/>
    </row>
    <row r="213" spans="1:9" ht="15">
      <c r="A213" s="121"/>
      <c r="B213" s="123" t="s">
        <v>31</v>
      </c>
      <c r="C213" s="45" t="s">
        <v>464</v>
      </c>
      <c r="D213" s="46">
        <v>87</v>
      </c>
      <c r="E213" s="47" t="s">
        <v>131</v>
      </c>
      <c r="F213" s="34"/>
      <c r="G213" s="34"/>
      <c r="H213" s="75">
        <f t="shared" si="6"/>
        <v>0</v>
      </c>
      <c r="I213" s="10"/>
    </row>
    <row r="214" spans="1:9" ht="15">
      <c r="A214" s="121"/>
      <c r="B214" s="123" t="s">
        <v>33</v>
      </c>
      <c r="C214" s="45" t="s">
        <v>47</v>
      </c>
      <c r="D214" s="46">
        <v>87</v>
      </c>
      <c r="E214" s="47" t="s">
        <v>131</v>
      </c>
      <c r="F214" s="34"/>
      <c r="G214" s="34"/>
      <c r="H214" s="75">
        <f t="shared" si="6"/>
        <v>0</v>
      </c>
      <c r="I214" s="10"/>
    </row>
    <row r="215" spans="1:9" ht="15">
      <c r="A215" s="121"/>
      <c r="B215" s="123" t="s">
        <v>35</v>
      </c>
      <c r="C215" s="45" t="s">
        <v>49</v>
      </c>
      <c r="D215" s="46">
        <v>50</v>
      </c>
      <c r="E215" s="47" t="s">
        <v>127</v>
      </c>
      <c r="F215" s="34"/>
      <c r="G215" s="34"/>
      <c r="H215" s="75">
        <f t="shared" si="6"/>
        <v>0</v>
      </c>
      <c r="I215" s="10"/>
    </row>
    <row r="216" spans="1:9" ht="15">
      <c r="A216" s="121"/>
      <c r="B216" s="123" t="s">
        <v>36</v>
      </c>
      <c r="C216" s="45" t="s">
        <v>395</v>
      </c>
      <c r="D216" s="46">
        <v>4</v>
      </c>
      <c r="E216" s="47" t="s">
        <v>127</v>
      </c>
      <c r="F216" s="34"/>
      <c r="G216" s="34"/>
      <c r="H216" s="75">
        <f t="shared" si="6"/>
        <v>0</v>
      </c>
      <c r="I216" s="10"/>
    </row>
    <row r="217" spans="1:9" ht="15">
      <c r="A217" s="121"/>
      <c r="B217" s="123" t="s">
        <v>37</v>
      </c>
      <c r="C217" s="45" t="s">
        <v>396</v>
      </c>
      <c r="D217" s="46">
        <v>2</v>
      </c>
      <c r="E217" s="47" t="s">
        <v>127</v>
      </c>
      <c r="F217" s="34"/>
      <c r="G217" s="34"/>
      <c r="H217" s="75">
        <f t="shared" si="6"/>
        <v>0</v>
      </c>
      <c r="I217" s="10"/>
    </row>
    <row r="218" spans="1:9" ht="15">
      <c r="A218" s="121"/>
      <c r="B218" s="123" t="s">
        <v>38</v>
      </c>
      <c r="C218" s="45" t="s">
        <v>397</v>
      </c>
      <c r="D218" s="46">
        <v>2</v>
      </c>
      <c r="E218" s="47" t="s">
        <v>127</v>
      </c>
      <c r="F218" s="34"/>
      <c r="G218" s="34"/>
      <c r="H218" s="75">
        <f t="shared" si="6"/>
        <v>0</v>
      </c>
      <c r="I218" s="10"/>
    </row>
    <row r="219" spans="1:9" ht="15">
      <c r="A219" s="121"/>
      <c r="B219" s="123" t="s">
        <v>39</v>
      </c>
      <c r="C219" s="45" t="s">
        <v>465</v>
      </c>
      <c r="D219" s="46">
        <v>2</v>
      </c>
      <c r="E219" s="47" t="s">
        <v>127</v>
      </c>
      <c r="F219" s="34"/>
      <c r="G219" s="34"/>
      <c r="H219" s="75">
        <f t="shared" si="6"/>
        <v>0</v>
      </c>
      <c r="I219" s="10"/>
    </row>
    <row r="220" spans="1:9" ht="15">
      <c r="A220" s="121"/>
      <c r="B220" s="123" t="s">
        <v>40</v>
      </c>
      <c r="C220" s="45" t="s">
        <v>398</v>
      </c>
      <c r="D220" s="46">
        <v>4</v>
      </c>
      <c r="E220" s="47" t="s">
        <v>127</v>
      </c>
      <c r="F220" s="34"/>
      <c r="G220" s="34"/>
      <c r="H220" s="75">
        <f t="shared" si="6"/>
        <v>0</v>
      </c>
      <c r="I220" s="10"/>
    </row>
    <row r="221" spans="1:9" ht="15">
      <c r="A221" s="121"/>
      <c r="B221" s="123" t="s">
        <v>41</v>
      </c>
      <c r="C221" s="45" t="s">
        <v>399</v>
      </c>
      <c r="D221" s="46">
        <v>21</v>
      </c>
      <c r="E221" s="47" t="s">
        <v>127</v>
      </c>
      <c r="F221" s="34"/>
      <c r="G221" s="34"/>
      <c r="H221" s="75">
        <f t="shared" si="6"/>
        <v>0</v>
      </c>
      <c r="I221" s="10"/>
    </row>
    <row r="222" spans="1:9" ht="15">
      <c r="A222" s="121"/>
      <c r="B222" s="123" t="s">
        <v>42</v>
      </c>
      <c r="C222" s="45" t="s">
        <v>466</v>
      </c>
      <c r="D222" s="46">
        <v>1</v>
      </c>
      <c r="E222" s="47" t="s">
        <v>131</v>
      </c>
      <c r="F222" s="34"/>
      <c r="G222" s="34"/>
      <c r="H222" s="75">
        <f t="shared" si="6"/>
        <v>0</v>
      </c>
      <c r="I222" s="10"/>
    </row>
    <row r="223" spans="1:9" ht="15">
      <c r="A223" s="121"/>
      <c r="B223" s="123" t="s">
        <v>43</v>
      </c>
      <c r="C223" s="124" t="s">
        <v>57</v>
      </c>
      <c r="D223" s="46">
        <v>24</v>
      </c>
      <c r="E223" s="47" t="s">
        <v>127</v>
      </c>
      <c r="F223" s="43"/>
      <c r="G223" s="34"/>
      <c r="H223" s="75">
        <f t="shared" si="6"/>
        <v>0</v>
      </c>
      <c r="I223" s="10"/>
    </row>
    <row r="224" spans="1:9" ht="15">
      <c r="A224" s="40"/>
      <c r="B224" s="123" t="s">
        <v>44</v>
      </c>
      <c r="C224" s="124" t="s">
        <v>58</v>
      </c>
      <c r="D224" s="46">
        <v>1</v>
      </c>
      <c r="E224" s="47" t="s">
        <v>127</v>
      </c>
      <c r="F224" s="43"/>
      <c r="G224" s="34"/>
      <c r="H224" s="75">
        <f t="shared" si="6"/>
        <v>0</v>
      </c>
      <c r="I224" s="10"/>
    </row>
    <row r="225" spans="1:9" ht="15">
      <c r="A225" s="40"/>
      <c r="B225" s="123" t="s">
        <v>45</v>
      </c>
      <c r="C225" s="128" t="s">
        <v>467</v>
      </c>
      <c r="D225" s="46">
        <v>13</v>
      </c>
      <c r="E225" s="129" t="s">
        <v>131</v>
      </c>
      <c r="F225" s="34"/>
      <c r="G225" s="34"/>
      <c r="H225" s="75">
        <f t="shared" si="6"/>
        <v>0</v>
      </c>
      <c r="I225" s="10"/>
    </row>
    <row r="226" spans="1:9" ht="15">
      <c r="A226" s="40"/>
      <c r="B226" s="123" t="s">
        <v>46</v>
      </c>
      <c r="C226" s="130" t="s">
        <v>468</v>
      </c>
      <c r="D226" s="46">
        <v>9</v>
      </c>
      <c r="E226" s="129" t="s">
        <v>127</v>
      </c>
      <c r="F226" s="43"/>
      <c r="G226" s="34"/>
      <c r="H226" s="75">
        <f t="shared" si="6"/>
        <v>0</v>
      </c>
      <c r="I226" s="10"/>
    </row>
    <row r="227" spans="1:9" ht="15">
      <c r="A227" s="40"/>
      <c r="B227" s="123" t="s">
        <v>48</v>
      </c>
      <c r="C227" s="130" t="s">
        <v>469</v>
      </c>
      <c r="D227" s="46">
        <v>1</v>
      </c>
      <c r="E227" s="129" t="s">
        <v>470</v>
      </c>
      <c r="F227" s="43"/>
      <c r="G227" s="35"/>
      <c r="H227" s="75">
        <f t="shared" si="6"/>
        <v>0</v>
      </c>
      <c r="I227" s="10"/>
    </row>
    <row r="228" spans="1:9" ht="15">
      <c r="A228" s="40"/>
      <c r="B228" s="123" t="s">
        <v>50</v>
      </c>
      <c r="C228" s="130" t="s">
        <v>471</v>
      </c>
      <c r="D228" s="46">
        <v>3</v>
      </c>
      <c r="E228" s="129" t="s">
        <v>127</v>
      </c>
      <c r="F228" s="43"/>
      <c r="G228" s="34"/>
      <c r="H228" s="75">
        <f t="shared" si="6"/>
        <v>0</v>
      </c>
      <c r="I228" s="10"/>
    </row>
    <row r="229" spans="1:9" ht="15">
      <c r="A229" s="40"/>
      <c r="B229" s="123" t="s">
        <v>52</v>
      </c>
      <c r="C229" s="130" t="s">
        <v>472</v>
      </c>
      <c r="D229" s="46">
        <v>1</v>
      </c>
      <c r="E229" s="129" t="s">
        <v>127</v>
      </c>
      <c r="F229" s="43"/>
      <c r="G229" s="34"/>
      <c r="H229" s="75">
        <f t="shared" si="6"/>
        <v>0</v>
      </c>
      <c r="I229" s="10"/>
    </row>
    <row r="230" spans="1:9" ht="15">
      <c r="A230" s="121"/>
      <c r="B230" s="123" t="s">
        <v>53</v>
      </c>
      <c r="C230" s="130" t="s">
        <v>473</v>
      </c>
      <c r="D230" s="46">
        <v>3</v>
      </c>
      <c r="E230" s="129" t="s">
        <v>127</v>
      </c>
      <c r="F230" s="43"/>
      <c r="G230" s="34"/>
      <c r="H230" s="75">
        <f t="shared" si="6"/>
        <v>0</v>
      </c>
      <c r="I230" s="10"/>
    </row>
    <row r="231" spans="1:9" ht="15">
      <c r="A231" s="121"/>
      <c r="B231" s="123" t="s">
        <v>54</v>
      </c>
      <c r="C231" s="124" t="s">
        <v>59</v>
      </c>
      <c r="D231" s="46">
        <v>400</v>
      </c>
      <c r="E231" s="47" t="s">
        <v>375</v>
      </c>
      <c r="F231" s="43"/>
      <c r="G231" s="34"/>
      <c r="H231" s="75">
        <f t="shared" si="6"/>
        <v>0</v>
      </c>
      <c r="I231" s="10"/>
    </row>
    <row r="232" spans="1:9" ht="15">
      <c r="A232" s="121"/>
      <c r="B232" s="123" t="s">
        <v>55</v>
      </c>
      <c r="C232" s="124" t="s">
        <v>60</v>
      </c>
      <c r="D232" s="46">
        <v>59</v>
      </c>
      <c r="E232" s="47" t="s">
        <v>131</v>
      </c>
      <c r="F232" s="43"/>
      <c r="G232" s="34"/>
      <c r="H232" s="75">
        <f t="shared" si="6"/>
        <v>0</v>
      </c>
      <c r="I232" s="10"/>
    </row>
    <row r="233" spans="1:9" ht="15">
      <c r="A233" s="121"/>
      <c r="B233" s="123" t="s">
        <v>56</v>
      </c>
      <c r="C233" s="124" t="s">
        <v>61</v>
      </c>
      <c r="D233" s="46">
        <v>59</v>
      </c>
      <c r="E233" s="47" t="s">
        <v>127</v>
      </c>
      <c r="F233" s="43"/>
      <c r="G233" s="34"/>
      <c r="H233" s="75">
        <f t="shared" si="6"/>
        <v>0</v>
      </c>
      <c r="I233" s="10"/>
    </row>
    <row r="234" spans="1:9" ht="30">
      <c r="A234" s="121"/>
      <c r="B234" s="123" t="s">
        <v>474</v>
      </c>
      <c r="C234" s="45" t="s">
        <v>62</v>
      </c>
      <c r="D234" s="46">
        <v>1</v>
      </c>
      <c r="E234" s="47" t="s">
        <v>127</v>
      </c>
      <c r="F234" s="34"/>
      <c r="G234" s="34"/>
      <c r="H234" s="75">
        <f t="shared" si="6"/>
        <v>0</v>
      </c>
      <c r="I234" s="10"/>
    </row>
    <row r="235" spans="1:9" ht="15">
      <c r="A235" s="121"/>
      <c r="B235" s="123" t="s">
        <v>475</v>
      </c>
      <c r="C235" s="45" t="s">
        <v>63</v>
      </c>
      <c r="D235" s="46">
        <v>1</v>
      </c>
      <c r="E235" s="47" t="s">
        <v>127</v>
      </c>
      <c r="F235" s="34"/>
      <c r="G235" s="34"/>
      <c r="H235" s="75">
        <f t="shared" si="6"/>
        <v>0</v>
      </c>
      <c r="I235" s="10"/>
    </row>
    <row r="236" spans="1:9" ht="15">
      <c r="A236" s="121"/>
      <c r="B236" s="123" t="s">
        <v>476</v>
      </c>
      <c r="C236" s="45" t="s">
        <v>64</v>
      </c>
      <c r="D236" s="46">
        <v>4</v>
      </c>
      <c r="E236" s="47" t="s">
        <v>127</v>
      </c>
      <c r="F236" s="34"/>
      <c r="G236" s="34"/>
      <c r="H236" s="75">
        <f t="shared" si="6"/>
        <v>0</v>
      </c>
      <c r="I236" s="10"/>
    </row>
    <row r="237" spans="1:9" ht="15">
      <c r="A237" s="121"/>
      <c r="B237" s="123" t="s">
        <v>477</v>
      </c>
      <c r="C237" s="45" t="s">
        <v>65</v>
      </c>
      <c r="D237" s="46">
        <v>150</v>
      </c>
      <c r="E237" s="47" t="s">
        <v>131</v>
      </c>
      <c r="F237" s="34"/>
      <c r="G237" s="34"/>
      <c r="H237" s="75">
        <f t="shared" si="6"/>
        <v>0</v>
      </c>
      <c r="I237" s="10"/>
    </row>
    <row r="238" spans="1:9" ht="15">
      <c r="A238" s="121"/>
      <c r="B238" s="123" t="s">
        <v>478</v>
      </c>
      <c r="C238" s="45" t="s">
        <v>66</v>
      </c>
      <c r="D238" s="46">
        <v>95</v>
      </c>
      <c r="E238" s="47" t="s">
        <v>375</v>
      </c>
      <c r="F238" s="34"/>
      <c r="G238" s="34"/>
      <c r="H238" s="75">
        <f t="shared" si="6"/>
        <v>0</v>
      </c>
      <c r="I238" s="10"/>
    </row>
    <row r="239" spans="1:9" ht="30">
      <c r="A239" s="121"/>
      <c r="B239" s="123" t="s">
        <v>676</v>
      </c>
      <c r="C239" s="45" t="s">
        <v>677</v>
      </c>
      <c r="D239" s="46">
        <v>4</v>
      </c>
      <c r="E239" s="47" t="s">
        <v>127</v>
      </c>
      <c r="F239" s="34"/>
      <c r="G239" s="34"/>
      <c r="H239" s="75">
        <f t="shared" si="6"/>
        <v>0</v>
      </c>
      <c r="I239" s="10"/>
    </row>
    <row r="240" spans="1:9" ht="15">
      <c r="A240" s="121"/>
      <c r="B240" s="125">
        <v>3</v>
      </c>
      <c r="C240" s="56" t="s">
        <v>67</v>
      </c>
      <c r="D240" s="46"/>
      <c r="E240" s="47"/>
      <c r="F240" s="48"/>
      <c r="G240" s="48"/>
      <c r="H240" s="107"/>
      <c r="I240" s="10"/>
    </row>
    <row r="241" spans="1:9" ht="15">
      <c r="A241" s="121"/>
      <c r="B241" s="123" t="s">
        <v>144</v>
      </c>
      <c r="C241" s="45" t="s">
        <v>479</v>
      </c>
      <c r="D241" s="46">
        <v>5</v>
      </c>
      <c r="E241" s="47" t="s">
        <v>127</v>
      </c>
      <c r="F241" s="34"/>
      <c r="G241" s="34"/>
      <c r="H241" s="75">
        <f>SUM(F241,G241)*D241</f>
        <v>0</v>
      </c>
      <c r="I241" s="10"/>
    </row>
    <row r="242" spans="1:9" ht="15">
      <c r="A242" s="121"/>
      <c r="B242" s="123" t="s">
        <v>195</v>
      </c>
      <c r="C242" s="45" t="s">
        <v>480</v>
      </c>
      <c r="D242" s="46">
        <v>5</v>
      </c>
      <c r="E242" s="47" t="s">
        <v>127</v>
      </c>
      <c r="F242" s="34"/>
      <c r="G242" s="34"/>
      <c r="H242" s="75">
        <f>SUM(F242,G242)*D242</f>
        <v>0</v>
      </c>
      <c r="I242" s="10"/>
    </row>
    <row r="243" spans="1:9" ht="30">
      <c r="A243" s="40"/>
      <c r="B243" s="123" t="s">
        <v>196</v>
      </c>
      <c r="C243" s="128" t="s">
        <v>604</v>
      </c>
      <c r="D243" s="46">
        <v>5</v>
      </c>
      <c r="E243" s="129" t="s">
        <v>127</v>
      </c>
      <c r="F243" s="34"/>
      <c r="G243" s="35"/>
      <c r="H243" s="75">
        <f>SUM(F243,G243)*D243</f>
        <v>0</v>
      </c>
      <c r="I243" s="10"/>
    </row>
    <row r="244" spans="1:9" ht="15">
      <c r="A244" s="90"/>
      <c r="B244" s="131"/>
      <c r="C244" s="92" t="s">
        <v>275</v>
      </c>
      <c r="D244" s="132"/>
      <c r="E244" s="133"/>
      <c r="F244" s="134">
        <f>SUMPRODUCT(D164:D243,F164:F243)</f>
        <v>0</v>
      </c>
      <c r="G244" s="134">
        <f>SUMPRODUCT(D164:D243,G164:G243)</f>
        <v>0</v>
      </c>
      <c r="H244" s="135">
        <f>SUM(H164:H243)</f>
        <v>0</v>
      </c>
      <c r="I244" s="10"/>
    </row>
    <row r="245" spans="1:9" ht="15">
      <c r="A245" s="97"/>
      <c r="B245" s="115" t="s">
        <v>111</v>
      </c>
      <c r="C245" s="116" t="s">
        <v>277</v>
      </c>
      <c r="D245" s="136"/>
      <c r="E245" s="118"/>
      <c r="F245" s="119"/>
      <c r="G245" s="119"/>
      <c r="H245" s="120"/>
      <c r="I245" s="10"/>
    </row>
    <row r="246" spans="1:9" ht="15">
      <c r="A246" s="121"/>
      <c r="B246" s="55">
        <v>1</v>
      </c>
      <c r="C246" s="56" t="s">
        <v>69</v>
      </c>
      <c r="D246" s="46"/>
      <c r="E246" s="47"/>
      <c r="F246" s="48"/>
      <c r="G246" s="48"/>
      <c r="H246" s="49"/>
      <c r="I246" s="10"/>
    </row>
    <row r="247" spans="1:9" ht="15">
      <c r="A247" s="121"/>
      <c r="B247" s="123" t="s">
        <v>118</v>
      </c>
      <c r="C247" s="45" t="s">
        <v>70</v>
      </c>
      <c r="D247" s="46"/>
      <c r="E247" s="47"/>
      <c r="F247" s="48"/>
      <c r="G247" s="48"/>
      <c r="H247" s="137"/>
      <c r="I247" s="10"/>
    </row>
    <row r="248" spans="1:9" ht="15">
      <c r="A248" s="121"/>
      <c r="B248" s="44" t="s">
        <v>188</v>
      </c>
      <c r="C248" s="45" t="s">
        <v>71</v>
      </c>
      <c r="D248" s="46">
        <v>2700</v>
      </c>
      <c r="E248" s="47" t="s">
        <v>131</v>
      </c>
      <c r="F248" s="34"/>
      <c r="G248" s="34"/>
      <c r="H248" s="75">
        <f aca="true" t="shared" si="7" ref="H248:H266">SUM(F248,G248)*D248</f>
        <v>0</v>
      </c>
      <c r="I248" s="10"/>
    </row>
    <row r="249" spans="1:9" ht="15">
      <c r="A249" s="121"/>
      <c r="B249" s="44" t="s">
        <v>199</v>
      </c>
      <c r="C249" s="45" t="s">
        <v>72</v>
      </c>
      <c r="D249" s="77">
        <v>36</v>
      </c>
      <c r="E249" s="47" t="s">
        <v>131</v>
      </c>
      <c r="F249" s="34"/>
      <c r="G249" s="34"/>
      <c r="H249" s="75">
        <f t="shared" si="7"/>
        <v>0</v>
      </c>
      <c r="I249" s="10"/>
    </row>
    <row r="250" spans="1:9" ht="15">
      <c r="A250" s="121"/>
      <c r="B250" s="44" t="s">
        <v>200</v>
      </c>
      <c r="C250" s="45" t="s">
        <v>605</v>
      </c>
      <c r="D250" s="77">
        <v>4</v>
      </c>
      <c r="E250" s="47" t="s">
        <v>131</v>
      </c>
      <c r="F250" s="34"/>
      <c r="G250" s="34"/>
      <c r="H250" s="75">
        <f t="shared" si="7"/>
        <v>0</v>
      </c>
      <c r="I250" s="10"/>
    </row>
    <row r="251" spans="1:9" ht="45">
      <c r="A251" s="121"/>
      <c r="B251" s="44" t="s">
        <v>133</v>
      </c>
      <c r="C251" s="45" t="s">
        <v>606</v>
      </c>
      <c r="D251" s="46">
        <v>1</v>
      </c>
      <c r="E251" s="47" t="s">
        <v>127</v>
      </c>
      <c r="F251" s="34"/>
      <c r="G251" s="34"/>
      <c r="H251" s="75">
        <f t="shared" si="7"/>
        <v>0</v>
      </c>
      <c r="I251" s="10"/>
    </row>
    <row r="252" spans="1:9" ht="15">
      <c r="A252" s="121"/>
      <c r="B252" s="123" t="s">
        <v>211</v>
      </c>
      <c r="C252" s="45" t="s">
        <v>389</v>
      </c>
      <c r="D252" s="46">
        <v>21</v>
      </c>
      <c r="E252" s="47" t="s">
        <v>127</v>
      </c>
      <c r="F252" s="34"/>
      <c r="G252" s="34"/>
      <c r="H252" s="75">
        <f t="shared" si="7"/>
        <v>0</v>
      </c>
      <c r="I252" s="10"/>
    </row>
    <row r="253" spans="1:9" ht="15">
      <c r="A253" s="121"/>
      <c r="B253" s="123" t="s">
        <v>212</v>
      </c>
      <c r="C253" s="45" t="s">
        <v>388</v>
      </c>
      <c r="D253" s="46">
        <v>5</v>
      </c>
      <c r="E253" s="47" t="s">
        <v>127</v>
      </c>
      <c r="F253" s="34"/>
      <c r="G253" s="34"/>
      <c r="H253" s="75">
        <f t="shared" si="7"/>
        <v>0</v>
      </c>
      <c r="I253" s="10"/>
    </row>
    <row r="254" spans="1:9" ht="15">
      <c r="A254" s="121"/>
      <c r="B254" s="123" t="s">
        <v>274</v>
      </c>
      <c r="C254" s="45" t="s">
        <v>481</v>
      </c>
      <c r="D254" s="46">
        <v>1</v>
      </c>
      <c r="E254" s="47" t="s">
        <v>127</v>
      </c>
      <c r="F254" s="34"/>
      <c r="G254" s="34"/>
      <c r="H254" s="75">
        <f t="shared" si="7"/>
        <v>0</v>
      </c>
      <c r="I254" s="10"/>
    </row>
    <row r="255" spans="1:9" ht="15">
      <c r="A255" s="121"/>
      <c r="B255" s="123" t="s">
        <v>384</v>
      </c>
      <c r="C255" s="45" t="s">
        <v>390</v>
      </c>
      <c r="D255" s="46">
        <v>7</v>
      </c>
      <c r="E255" s="47" t="s">
        <v>127</v>
      </c>
      <c r="F255" s="34"/>
      <c r="G255" s="34"/>
      <c r="H255" s="75">
        <f t="shared" si="7"/>
        <v>0</v>
      </c>
      <c r="I255" s="10"/>
    </row>
    <row r="256" spans="1:9" ht="45">
      <c r="A256" s="121"/>
      <c r="B256" s="44" t="s">
        <v>134</v>
      </c>
      <c r="C256" s="45" t="s">
        <v>607</v>
      </c>
      <c r="D256" s="46">
        <v>1</v>
      </c>
      <c r="E256" s="47" t="s">
        <v>127</v>
      </c>
      <c r="F256" s="34"/>
      <c r="G256" s="34"/>
      <c r="H256" s="75">
        <f t="shared" si="7"/>
        <v>0</v>
      </c>
      <c r="I256" s="10"/>
    </row>
    <row r="257" spans="1:9" ht="15">
      <c r="A257" s="121"/>
      <c r="B257" s="123" t="s">
        <v>254</v>
      </c>
      <c r="C257" s="45" t="s">
        <v>482</v>
      </c>
      <c r="D257" s="46">
        <v>1</v>
      </c>
      <c r="E257" s="47" t="s">
        <v>127</v>
      </c>
      <c r="F257" s="34"/>
      <c r="G257" s="34"/>
      <c r="H257" s="75">
        <f t="shared" si="7"/>
        <v>0</v>
      </c>
      <c r="I257" s="10"/>
    </row>
    <row r="258" spans="1:9" ht="15">
      <c r="A258" s="121"/>
      <c r="B258" s="123" t="s">
        <v>255</v>
      </c>
      <c r="C258" s="45" t="s">
        <v>483</v>
      </c>
      <c r="D258" s="46">
        <v>3</v>
      </c>
      <c r="E258" s="47" t="s">
        <v>127</v>
      </c>
      <c r="F258" s="34"/>
      <c r="G258" s="34"/>
      <c r="H258" s="75">
        <f t="shared" si="7"/>
        <v>0</v>
      </c>
      <c r="I258" s="10"/>
    </row>
    <row r="259" spans="1:9" ht="15">
      <c r="A259" s="121"/>
      <c r="B259" s="123" t="s">
        <v>135</v>
      </c>
      <c r="C259" s="45" t="s">
        <v>484</v>
      </c>
      <c r="D259" s="46">
        <v>40</v>
      </c>
      <c r="E259" s="47" t="s">
        <v>131</v>
      </c>
      <c r="F259" s="34"/>
      <c r="G259" s="34"/>
      <c r="H259" s="75">
        <f t="shared" si="7"/>
        <v>0</v>
      </c>
      <c r="I259" s="10"/>
    </row>
    <row r="260" spans="1:9" ht="15">
      <c r="A260" s="121"/>
      <c r="B260" s="123" t="s">
        <v>301</v>
      </c>
      <c r="C260" s="45" t="s">
        <v>34</v>
      </c>
      <c r="D260" s="46">
        <v>2</v>
      </c>
      <c r="E260" s="47" t="s">
        <v>127</v>
      </c>
      <c r="F260" s="34"/>
      <c r="G260" s="34"/>
      <c r="H260" s="75">
        <f t="shared" si="7"/>
        <v>0</v>
      </c>
      <c r="I260" s="10"/>
    </row>
    <row r="261" spans="1:9" ht="15">
      <c r="A261" s="121"/>
      <c r="B261" s="123" t="s">
        <v>314</v>
      </c>
      <c r="C261" s="45" t="s">
        <v>485</v>
      </c>
      <c r="D261" s="46">
        <v>18</v>
      </c>
      <c r="E261" s="47" t="s">
        <v>127</v>
      </c>
      <c r="F261" s="34"/>
      <c r="G261" s="34"/>
      <c r="H261" s="75">
        <f t="shared" si="7"/>
        <v>0</v>
      </c>
      <c r="I261" s="10"/>
    </row>
    <row r="262" spans="1:9" ht="15">
      <c r="A262" s="121"/>
      <c r="B262" s="123" t="s">
        <v>342</v>
      </c>
      <c r="C262" s="45" t="s">
        <v>77</v>
      </c>
      <c r="D262" s="46">
        <v>1</v>
      </c>
      <c r="E262" s="47" t="s">
        <v>127</v>
      </c>
      <c r="F262" s="34"/>
      <c r="G262" s="34"/>
      <c r="H262" s="75">
        <f t="shared" si="7"/>
        <v>0</v>
      </c>
      <c r="I262" s="10"/>
    </row>
    <row r="263" spans="1:9" ht="15">
      <c r="A263" s="121"/>
      <c r="B263" s="123" t="s">
        <v>0</v>
      </c>
      <c r="C263" s="45" t="s">
        <v>78</v>
      </c>
      <c r="D263" s="46">
        <v>1</v>
      </c>
      <c r="E263" s="47" t="s">
        <v>127</v>
      </c>
      <c r="F263" s="34"/>
      <c r="G263" s="34"/>
      <c r="H263" s="75">
        <f t="shared" si="7"/>
        <v>0</v>
      </c>
      <c r="I263" s="10"/>
    </row>
    <row r="264" spans="1:9" ht="105">
      <c r="A264" s="121"/>
      <c r="B264" s="123" t="s">
        <v>1</v>
      </c>
      <c r="C264" s="138" t="s">
        <v>486</v>
      </c>
      <c r="D264" s="46">
        <v>13</v>
      </c>
      <c r="E264" s="47" t="s">
        <v>127</v>
      </c>
      <c r="F264" s="34"/>
      <c r="G264" s="34"/>
      <c r="H264" s="75">
        <f t="shared" si="7"/>
        <v>0</v>
      </c>
      <c r="I264" s="10"/>
    </row>
    <row r="265" spans="1:9" ht="15">
      <c r="A265" s="121"/>
      <c r="B265" s="123" t="s">
        <v>2</v>
      </c>
      <c r="C265" s="45" t="s">
        <v>79</v>
      </c>
      <c r="D265" s="46">
        <v>18</v>
      </c>
      <c r="E265" s="47" t="s">
        <v>131</v>
      </c>
      <c r="F265" s="34"/>
      <c r="G265" s="34"/>
      <c r="H265" s="75">
        <f t="shared" si="7"/>
        <v>0</v>
      </c>
      <c r="I265" s="10"/>
    </row>
    <row r="266" spans="1:9" ht="15">
      <c r="A266" s="121"/>
      <c r="B266" s="123" t="s">
        <v>3</v>
      </c>
      <c r="C266" s="45" t="s">
        <v>80</v>
      </c>
      <c r="D266" s="46">
        <v>18</v>
      </c>
      <c r="E266" s="47" t="s">
        <v>131</v>
      </c>
      <c r="F266" s="34"/>
      <c r="G266" s="34"/>
      <c r="H266" s="75">
        <f t="shared" si="7"/>
        <v>0</v>
      </c>
      <c r="I266" s="10"/>
    </row>
    <row r="267" spans="1:9" ht="15">
      <c r="A267" s="121"/>
      <c r="B267" s="123" t="s">
        <v>4</v>
      </c>
      <c r="C267" s="45" t="s">
        <v>81</v>
      </c>
      <c r="D267" s="46"/>
      <c r="E267" s="47"/>
      <c r="F267" s="48"/>
      <c r="G267" s="48"/>
      <c r="H267" s="107"/>
      <c r="I267" s="10"/>
    </row>
    <row r="268" spans="1:9" ht="15">
      <c r="A268" s="121"/>
      <c r="B268" s="44" t="s">
        <v>487</v>
      </c>
      <c r="C268" s="45" t="s">
        <v>82</v>
      </c>
      <c r="D268" s="46">
        <v>5</v>
      </c>
      <c r="E268" s="47" t="s">
        <v>127</v>
      </c>
      <c r="F268" s="34"/>
      <c r="G268" s="34"/>
      <c r="H268" s="75">
        <f aca="true" t="shared" si="8" ref="H268:H283">SUM(F268,G268)*D268</f>
        <v>0</v>
      </c>
      <c r="I268" s="10"/>
    </row>
    <row r="269" spans="1:9" ht="15">
      <c r="A269" s="121"/>
      <c r="B269" s="123" t="s">
        <v>6</v>
      </c>
      <c r="C269" s="45" t="s">
        <v>85</v>
      </c>
      <c r="D269" s="46">
        <v>2</v>
      </c>
      <c r="E269" s="47" t="s">
        <v>127</v>
      </c>
      <c r="F269" s="34"/>
      <c r="G269" s="34"/>
      <c r="H269" s="75">
        <f t="shared" si="8"/>
        <v>0</v>
      </c>
      <c r="I269" s="10"/>
    </row>
    <row r="270" spans="1:9" ht="30">
      <c r="A270" s="121"/>
      <c r="B270" s="123" t="s">
        <v>73</v>
      </c>
      <c r="C270" s="126" t="s">
        <v>86</v>
      </c>
      <c r="D270" s="82">
        <v>15</v>
      </c>
      <c r="E270" s="83" t="s">
        <v>127</v>
      </c>
      <c r="F270" s="177"/>
      <c r="G270" s="178"/>
      <c r="H270" s="75">
        <f t="shared" si="8"/>
        <v>0</v>
      </c>
      <c r="I270" s="10"/>
    </row>
    <row r="271" spans="1:9" ht="30">
      <c r="A271" s="121"/>
      <c r="B271" s="123" t="s">
        <v>74</v>
      </c>
      <c r="C271" s="45" t="s">
        <v>87</v>
      </c>
      <c r="D271" s="82">
        <v>2</v>
      </c>
      <c r="E271" s="83" t="s">
        <v>127</v>
      </c>
      <c r="F271" s="177"/>
      <c r="G271" s="178"/>
      <c r="H271" s="75">
        <f t="shared" si="8"/>
        <v>0</v>
      </c>
      <c r="I271" s="10"/>
    </row>
    <row r="272" spans="1:9" ht="15">
      <c r="A272" s="121"/>
      <c r="B272" s="123" t="s">
        <v>75</v>
      </c>
      <c r="C272" s="45" t="s">
        <v>488</v>
      </c>
      <c r="D272" s="46">
        <v>1</v>
      </c>
      <c r="E272" s="47" t="s">
        <v>127</v>
      </c>
      <c r="F272" s="34"/>
      <c r="G272" s="34"/>
      <c r="H272" s="75">
        <f t="shared" si="8"/>
        <v>0</v>
      </c>
      <c r="I272" s="10"/>
    </row>
    <row r="273" spans="1:9" ht="15">
      <c r="A273" s="121"/>
      <c r="B273" s="123" t="s">
        <v>76</v>
      </c>
      <c r="C273" s="45" t="s">
        <v>464</v>
      </c>
      <c r="D273" s="46">
        <v>50</v>
      </c>
      <c r="E273" s="47" t="s">
        <v>131</v>
      </c>
      <c r="F273" s="34"/>
      <c r="G273" s="34"/>
      <c r="H273" s="75">
        <f t="shared" si="8"/>
        <v>0</v>
      </c>
      <c r="I273" s="10"/>
    </row>
    <row r="274" spans="1:9" ht="15">
      <c r="A274" s="121"/>
      <c r="B274" s="123" t="s">
        <v>489</v>
      </c>
      <c r="C274" s="45" t="s">
        <v>47</v>
      </c>
      <c r="D274" s="46">
        <v>50</v>
      </c>
      <c r="E274" s="47" t="s">
        <v>131</v>
      </c>
      <c r="F274" s="34"/>
      <c r="G274" s="34"/>
      <c r="H274" s="75">
        <f t="shared" si="8"/>
        <v>0</v>
      </c>
      <c r="I274" s="10"/>
    </row>
    <row r="275" spans="1:9" ht="15">
      <c r="A275" s="121"/>
      <c r="B275" s="123" t="s">
        <v>490</v>
      </c>
      <c r="C275" s="45" t="s">
        <v>49</v>
      </c>
      <c r="D275" s="46">
        <v>32</v>
      </c>
      <c r="E275" s="47" t="s">
        <v>127</v>
      </c>
      <c r="F275" s="34"/>
      <c r="G275" s="34"/>
      <c r="H275" s="75">
        <f t="shared" si="8"/>
        <v>0</v>
      </c>
      <c r="I275" s="10"/>
    </row>
    <row r="276" spans="1:9" ht="15">
      <c r="A276" s="121"/>
      <c r="B276" s="123" t="s">
        <v>491</v>
      </c>
      <c r="C276" s="45" t="s">
        <v>51</v>
      </c>
      <c r="D276" s="46">
        <v>15</v>
      </c>
      <c r="E276" s="47" t="s">
        <v>127</v>
      </c>
      <c r="F276" s="34"/>
      <c r="G276" s="34"/>
      <c r="H276" s="75">
        <f t="shared" si="8"/>
        <v>0</v>
      </c>
      <c r="I276" s="10"/>
    </row>
    <row r="277" spans="1:9" ht="15">
      <c r="A277" s="121"/>
      <c r="B277" s="123" t="s">
        <v>492</v>
      </c>
      <c r="C277" s="45" t="s">
        <v>396</v>
      </c>
      <c r="D277" s="46">
        <v>3</v>
      </c>
      <c r="E277" s="47" t="s">
        <v>127</v>
      </c>
      <c r="F277" s="34"/>
      <c r="G277" s="34"/>
      <c r="H277" s="75">
        <f t="shared" si="8"/>
        <v>0</v>
      </c>
      <c r="I277" s="10"/>
    </row>
    <row r="278" spans="1:9" ht="15">
      <c r="A278" s="121"/>
      <c r="B278" s="123" t="s">
        <v>493</v>
      </c>
      <c r="C278" s="45" t="s">
        <v>397</v>
      </c>
      <c r="D278" s="46">
        <v>2</v>
      </c>
      <c r="E278" s="47" t="s">
        <v>127</v>
      </c>
      <c r="F278" s="34"/>
      <c r="G278" s="34"/>
      <c r="H278" s="75">
        <f t="shared" si="8"/>
        <v>0</v>
      </c>
      <c r="I278" s="10"/>
    </row>
    <row r="279" spans="1:9" ht="15">
      <c r="A279" s="121"/>
      <c r="B279" s="123" t="s">
        <v>494</v>
      </c>
      <c r="C279" s="45" t="s">
        <v>395</v>
      </c>
      <c r="D279" s="46">
        <v>2</v>
      </c>
      <c r="E279" s="47" t="s">
        <v>127</v>
      </c>
      <c r="F279" s="34"/>
      <c r="G279" s="34"/>
      <c r="H279" s="75">
        <f t="shared" si="8"/>
        <v>0</v>
      </c>
      <c r="I279" s="10"/>
    </row>
    <row r="280" spans="1:9" ht="15">
      <c r="A280" s="121"/>
      <c r="B280" s="123" t="s">
        <v>495</v>
      </c>
      <c r="C280" s="124" t="s">
        <v>58</v>
      </c>
      <c r="D280" s="46">
        <v>17</v>
      </c>
      <c r="E280" s="47" t="s">
        <v>127</v>
      </c>
      <c r="F280" s="43"/>
      <c r="G280" s="34"/>
      <c r="H280" s="75">
        <f t="shared" si="8"/>
        <v>0</v>
      </c>
      <c r="I280" s="10"/>
    </row>
    <row r="281" spans="1:9" ht="15">
      <c r="A281" s="121"/>
      <c r="B281" s="123" t="s">
        <v>496</v>
      </c>
      <c r="C281" s="124" t="s">
        <v>59</v>
      </c>
      <c r="D281" s="46">
        <v>192</v>
      </c>
      <c r="E281" s="47" t="s">
        <v>375</v>
      </c>
      <c r="F281" s="43"/>
      <c r="G281" s="34"/>
      <c r="H281" s="75">
        <f t="shared" si="8"/>
        <v>0</v>
      </c>
      <c r="I281" s="10"/>
    </row>
    <row r="282" spans="1:9" ht="15">
      <c r="A282" s="121"/>
      <c r="B282" s="123" t="s">
        <v>497</v>
      </c>
      <c r="C282" s="124" t="s">
        <v>60</v>
      </c>
      <c r="D282" s="46">
        <v>32</v>
      </c>
      <c r="E282" s="47" t="s">
        <v>131</v>
      </c>
      <c r="F282" s="43"/>
      <c r="G282" s="34"/>
      <c r="H282" s="75">
        <f t="shared" si="8"/>
        <v>0</v>
      </c>
      <c r="I282" s="10"/>
    </row>
    <row r="283" spans="1:9" ht="15">
      <c r="A283" s="121"/>
      <c r="B283" s="123" t="s">
        <v>498</v>
      </c>
      <c r="C283" s="124" t="s">
        <v>61</v>
      </c>
      <c r="D283" s="46">
        <v>32</v>
      </c>
      <c r="E283" s="47" t="s">
        <v>127</v>
      </c>
      <c r="F283" s="43"/>
      <c r="G283" s="34"/>
      <c r="H283" s="75">
        <f t="shared" si="8"/>
        <v>0</v>
      </c>
      <c r="I283" s="10"/>
    </row>
    <row r="284" spans="1:9" ht="15">
      <c r="A284" s="121"/>
      <c r="B284" s="123" t="s">
        <v>499</v>
      </c>
      <c r="C284" s="45" t="s">
        <v>18</v>
      </c>
      <c r="D284" s="46"/>
      <c r="E284" s="47"/>
      <c r="F284" s="48"/>
      <c r="G284" s="48"/>
      <c r="H284" s="107"/>
      <c r="I284" s="10"/>
    </row>
    <row r="285" spans="1:9" ht="15">
      <c r="A285" s="121"/>
      <c r="B285" s="123" t="s">
        <v>500</v>
      </c>
      <c r="C285" s="45" t="s">
        <v>20</v>
      </c>
      <c r="D285" s="46">
        <v>40</v>
      </c>
      <c r="E285" s="47" t="s">
        <v>131</v>
      </c>
      <c r="F285" s="34"/>
      <c r="G285" s="34"/>
      <c r="H285" s="75">
        <f>SUM(F285,G285)*D285</f>
        <v>0</v>
      </c>
      <c r="I285" s="10"/>
    </row>
    <row r="286" spans="1:9" ht="15">
      <c r="A286" s="121"/>
      <c r="B286" s="123" t="s">
        <v>501</v>
      </c>
      <c r="C286" s="45" t="s">
        <v>502</v>
      </c>
      <c r="D286" s="46">
        <v>3</v>
      </c>
      <c r="E286" s="47" t="s">
        <v>127</v>
      </c>
      <c r="F286" s="34"/>
      <c r="G286" s="34"/>
      <c r="H286" s="75">
        <f>SUM(F286,G286)*D286</f>
        <v>0</v>
      </c>
      <c r="I286" s="10"/>
    </row>
    <row r="287" spans="1:9" ht="15">
      <c r="A287" s="121"/>
      <c r="B287" s="123" t="s">
        <v>503</v>
      </c>
      <c r="C287" s="45" t="s">
        <v>504</v>
      </c>
      <c r="D287" s="46"/>
      <c r="E287" s="47"/>
      <c r="F287" s="48"/>
      <c r="G287" s="48"/>
      <c r="H287" s="107"/>
      <c r="I287" s="10"/>
    </row>
    <row r="288" spans="1:9" ht="15">
      <c r="A288" s="121"/>
      <c r="B288" s="123" t="s">
        <v>505</v>
      </c>
      <c r="C288" s="45" t="s">
        <v>461</v>
      </c>
      <c r="D288" s="46">
        <v>2</v>
      </c>
      <c r="E288" s="47" t="s">
        <v>127</v>
      </c>
      <c r="F288" s="34"/>
      <c r="G288" s="34"/>
      <c r="H288" s="75">
        <f>SUM(F288,G288)*D288</f>
        <v>0</v>
      </c>
      <c r="I288" s="10"/>
    </row>
    <row r="289" spans="1:9" ht="15">
      <c r="A289" s="121"/>
      <c r="B289" s="123" t="s">
        <v>506</v>
      </c>
      <c r="C289" s="45" t="s">
        <v>88</v>
      </c>
      <c r="D289" s="46"/>
      <c r="E289" s="47"/>
      <c r="F289" s="48"/>
      <c r="G289" s="48"/>
      <c r="H289" s="107"/>
      <c r="I289" s="10"/>
    </row>
    <row r="290" spans="1:9" ht="15">
      <c r="A290" s="121"/>
      <c r="B290" s="123" t="s">
        <v>507</v>
      </c>
      <c r="C290" s="45" t="s">
        <v>89</v>
      </c>
      <c r="D290" s="46">
        <v>15</v>
      </c>
      <c r="E290" s="47" t="s">
        <v>131</v>
      </c>
      <c r="F290" s="34"/>
      <c r="G290" s="34"/>
      <c r="H290" s="75">
        <f>SUM(F290,G290)*D290</f>
        <v>0</v>
      </c>
      <c r="I290" s="10"/>
    </row>
    <row r="291" spans="1:9" ht="15">
      <c r="A291" s="121"/>
      <c r="B291" s="123" t="s">
        <v>508</v>
      </c>
      <c r="C291" s="45" t="s">
        <v>509</v>
      </c>
      <c r="D291" s="46">
        <v>10</v>
      </c>
      <c r="E291" s="47" t="s">
        <v>131</v>
      </c>
      <c r="F291" s="34"/>
      <c r="G291" s="34"/>
      <c r="H291" s="75">
        <f>SUM(F291,G291)*D291</f>
        <v>0</v>
      </c>
      <c r="I291" s="10"/>
    </row>
    <row r="292" spans="1:9" ht="15">
      <c r="A292" s="121"/>
      <c r="B292" s="123" t="s">
        <v>510</v>
      </c>
      <c r="C292" s="45" t="s">
        <v>511</v>
      </c>
      <c r="D292" s="46">
        <v>3</v>
      </c>
      <c r="E292" s="47" t="s">
        <v>127</v>
      </c>
      <c r="F292" s="34"/>
      <c r="G292" s="34"/>
      <c r="H292" s="75">
        <f>SUM(F292,G292)*D292</f>
        <v>0</v>
      </c>
      <c r="I292" s="10"/>
    </row>
    <row r="293" spans="1:9" ht="15">
      <c r="A293" s="121"/>
      <c r="B293" s="123" t="s">
        <v>512</v>
      </c>
      <c r="C293" s="45" t="s">
        <v>90</v>
      </c>
      <c r="D293" s="46">
        <v>3</v>
      </c>
      <c r="E293" s="47" t="s">
        <v>127</v>
      </c>
      <c r="F293" s="34"/>
      <c r="G293" s="34"/>
      <c r="H293" s="75">
        <f>SUM(F293,G293)*D293</f>
        <v>0</v>
      </c>
      <c r="I293" s="10"/>
    </row>
    <row r="294" spans="1:9" ht="15">
      <c r="A294" s="121"/>
      <c r="B294" s="125">
        <v>2</v>
      </c>
      <c r="C294" s="56" t="s">
        <v>91</v>
      </c>
      <c r="D294" s="46"/>
      <c r="E294" s="47"/>
      <c r="F294" s="48"/>
      <c r="G294" s="48"/>
      <c r="H294" s="107"/>
      <c r="I294" s="10"/>
    </row>
    <row r="295" spans="1:9" ht="15">
      <c r="A295" s="121"/>
      <c r="B295" s="123" t="s">
        <v>132</v>
      </c>
      <c r="C295" s="45" t="s">
        <v>18</v>
      </c>
      <c r="D295" s="46"/>
      <c r="E295" s="47"/>
      <c r="F295" s="48"/>
      <c r="G295" s="48"/>
      <c r="H295" s="107"/>
      <c r="I295" s="10"/>
    </row>
    <row r="296" spans="1:9" ht="15">
      <c r="A296" s="121"/>
      <c r="B296" s="123" t="s">
        <v>158</v>
      </c>
      <c r="C296" s="45" t="s">
        <v>20</v>
      </c>
      <c r="D296" s="46">
        <v>60</v>
      </c>
      <c r="E296" s="47" t="s">
        <v>131</v>
      </c>
      <c r="F296" s="34"/>
      <c r="G296" s="34"/>
      <c r="H296" s="75">
        <f>SUM(F296,G296)*D296</f>
        <v>0</v>
      </c>
      <c r="I296" s="10"/>
    </row>
    <row r="297" spans="1:9" ht="15">
      <c r="A297" s="121"/>
      <c r="B297" s="123" t="s">
        <v>136</v>
      </c>
      <c r="C297" s="45" t="s">
        <v>34</v>
      </c>
      <c r="D297" s="46">
        <v>4</v>
      </c>
      <c r="E297" s="47" t="s">
        <v>127</v>
      </c>
      <c r="F297" s="34"/>
      <c r="G297" s="34"/>
      <c r="H297" s="75">
        <f>SUM(F297,G297)*D297</f>
        <v>0</v>
      </c>
      <c r="I297" s="10"/>
    </row>
    <row r="298" spans="1:9" ht="15">
      <c r="A298" s="40"/>
      <c r="B298" s="123" t="s">
        <v>140</v>
      </c>
      <c r="C298" s="45" t="s">
        <v>528</v>
      </c>
      <c r="D298" s="46"/>
      <c r="E298" s="47"/>
      <c r="F298" s="48"/>
      <c r="G298" s="48"/>
      <c r="H298" s="107"/>
      <c r="I298" s="10"/>
    </row>
    <row r="299" spans="1:9" ht="15">
      <c r="A299" s="41"/>
      <c r="B299" s="123" t="s">
        <v>268</v>
      </c>
      <c r="C299" s="45" t="s">
        <v>82</v>
      </c>
      <c r="D299" s="46">
        <v>2</v>
      </c>
      <c r="E299" s="47" t="s">
        <v>127</v>
      </c>
      <c r="F299" s="34"/>
      <c r="G299" s="34"/>
      <c r="H299" s="75">
        <f>SUM(F299,G299)*D299</f>
        <v>0</v>
      </c>
      <c r="I299" s="10"/>
    </row>
    <row r="300" spans="1:9" ht="15">
      <c r="A300" s="121"/>
      <c r="B300" s="123" t="s">
        <v>210</v>
      </c>
      <c r="C300" s="45" t="s">
        <v>84</v>
      </c>
      <c r="D300" s="82"/>
      <c r="E300" s="83"/>
      <c r="F300" s="139"/>
      <c r="G300" s="139"/>
      <c r="H300" s="107"/>
      <c r="I300" s="10"/>
    </row>
    <row r="301" spans="1:9" ht="15">
      <c r="A301" s="121"/>
      <c r="B301" s="123" t="s">
        <v>659</v>
      </c>
      <c r="C301" s="45" t="s">
        <v>83</v>
      </c>
      <c r="D301" s="46">
        <v>2</v>
      </c>
      <c r="E301" s="47" t="s">
        <v>127</v>
      </c>
      <c r="F301" s="34"/>
      <c r="G301" s="34"/>
      <c r="H301" s="75">
        <f aca="true" t="shared" si="9" ref="H301:H332">SUM(F301,G301)*D301</f>
        <v>0</v>
      </c>
      <c r="I301" s="10"/>
    </row>
    <row r="302" spans="1:9" ht="15">
      <c r="A302" s="121"/>
      <c r="B302" s="123" t="s">
        <v>660</v>
      </c>
      <c r="C302" s="45" t="s">
        <v>513</v>
      </c>
      <c r="D302" s="46">
        <v>2</v>
      </c>
      <c r="E302" s="47" t="s">
        <v>127</v>
      </c>
      <c r="F302" s="34"/>
      <c r="G302" s="34"/>
      <c r="H302" s="75">
        <f t="shared" si="9"/>
        <v>0</v>
      </c>
      <c r="I302" s="10"/>
    </row>
    <row r="303" spans="1:9" ht="15">
      <c r="A303" s="121"/>
      <c r="B303" s="123" t="s">
        <v>661</v>
      </c>
      <c r="C303" s="45" t="s">
        <v>80</v>
      </c>
      <c r="D303" s="46">
        <v>70</v>
      </c>
      <c r="E303" s="47" t="s">
        <v>131</v>
      </c>
      <c r="F303" s="34"/>
      <c r="G303" s="34"/>
      <c r="H303" s="75">
        <f t="shared" si="9"/>
        <v>0</v>
      </c>
      <c r="I303" s="10"/>
    </row>
    <row r="304" spans="1:9" ht="30">
      <c r="A304" s="121"/>
      <c r="B304" s="123" t="s">
        <v>662</v>
      </c>
      <c r="C304" s="45" t="s">
        <v>92</v>
      </c>
      <c r="D304" s="82">
        <v>10</v>
      </c>
      <c r="E304" s="83" t="s">
        <v>127</v>
      </c>
      <c r="F304" s="177"/>
      <c r="G304" s="178"/>
      <c r="H304" s="75">
        <f t="shared" si="9"/>
        <v>0</v>
      </c>
      <c r="I304" s="10"/>
    </row>
    <row r="305" spans="1:9" ht="30">
      <c r="A305" s="121"/>
      <c r="B305" s="123" t="s">
        <v>663</v>
      </c>
      <c r="C305" s="45" t="s">
        <v>93</v>
      </c>
      <c r="D305" s="82">
        <v>11</v>
      </c>
      <c r="E305" s="83" t="s">
        <v>127</v>
      </c>
      <c r="F305" s="177"/>
      <c r="G305" s="178"/>
      <c r="H305" s="75">
        <f t="shared" si="9"/>
        <v>0</v>
      </c>
      <c r="I305" s="10"/>
    </row>
    <row r="306" spans="1:9" ht="15">
      <c r="A306" s="121"/>
      <c r="B306" s="123" t="s">
        <v>664</v>
      </c>
      <c r="C306" s="45" t="s">
        <v>485</v>
      </c>
      <c r="D306" s="46">
        <v>15</v>
      </c>
      <c r="E306" s="47" t="s">
        <v>127</v>
      </c>
      <c r="F306" s="34"/>
      <c r="G306" s="34"/>
      <c r="H306" s="75">
        <f t="shared" si="9"/>
        <v>0</v>
      </c>
      <c r="I306" s="10"/>
    </row>
    <row r="307" spans="1:9" ht="15">
      <c r="A307" s="121"/>
      <c r="B307" s="123" t="s">
        <v>240</v>
      </c>
      <c r="C307" s="45" t="s">
        <v>464</v>
      </c>
      <c r="D307" s="46">
        <v>45</v>
      </c>
      <c r="E307" s="47" t="s">
        <v>131</v>
      </c>
      <c r="F307" s="34"/>
      <c r="G307" s="34"/>
      <c r="H307" s="75">
        <f t="shared" si="9"/>
        <v>0</v>
      </c>
      <c r="I307" s="10"/>
    </row>
    <row r="308" spans="1:9" ht="15">
      <c r="A308" s="121"/>
      <c r="B308" s="123" t="s">
        <v>608</v>
      </c>
      <c r="C308" s="45" t="s">
        <v>47</v>
      </c>
      <c r="D308" s="46">
        <v>45</v>
      </c>
      <c r="E308" s="47" t="s">
        <v>131</v>
      </c>
      <c r="F308" s="34"/>
      <c r="G308" s="34"/>
      <c r="H308" s="75">
        <f t="shared" si="9"/>
        <v>0</v>
      </c>
      <c r="I308" s="10"/>
    </row>
    <row r="309" spans="1:9" ht="15">
      <c r="A309" s="121"/>
      <c r="B309" s="123" t="s">
        <v>609</v>
      </c>
      <c r="C309" s="45" t="s">
        <v>49</v>
      </c>
      <c r="D309" s="46">
        <v>30</v>
      </c>
      <c r="E309" s="47" t="s">
        <v>127</v>
      </c>
      <c r="F309" s="34"/>
      <c r="G309" s="34"/>
      <c r="H309" s="75">
        <f t="shared" si="9"/>
        <v>0</v>
      </c>
      <c r="I309" s="10"/>
    </row>
    <row r="310" spans="1:9" ht="15">
      <c r="A310" s="121"/>
      <c r="B310" s="123" t="s">
        <v>610</v>
      </c>
      <c r="C310" s="45" t="s">
        <v>395</v>
      </c>
      <c r="D310" s="46">
        <v>1</v>
      </c>
      <c r="E310" s="47" t="s">
        <v>127</v>
      </c>
      <c r="F310" s="34"/>
      <c r="G310" s="34"/>
      <c r="H310" s="75">
        <f t="shared" si="9"/>
        <v>0</v>
      </c>
      <c r="I310" s="10"/>
    </row>
    <row r="311" spans="1:9" ht="15">
      <c r="A311" s="121"/>
      <c r="B311" s="123" t="s">
        <v>611</v>
      </c>
      <c r="C311" s="45" t="s">
        <v>396</v>
      </c>
      <c r="D311" s="46">
        <v>2</v>
      </c>
      <c r="E311" s="47" t="s">
        <v>127</v>
      </c>
      <c r="F311" s="34"/>
      <c r="G311" s="34"/>
      <c r="H311" s="75">
        <f t="shared" si="9"/>
        <v>0</v>
      </c>
      <c r="I311" s="10"/>
    </row>
    <row r="312" spans="1:9" ht="15">
      <c r="A312" s="121"/>
      <c r="B312" s="123" t="s">
        <v>612</v>
      </c>
      <c r="C312" s="45" t="s">
        <v>465</v>
      </c>
      <c r="D312" s="46">
        <v>2</v>
      </c>
      <c r="E312" s="47" t="s">
        <v>127</v>
      </c>
      <c r="F312" s="34"/>
      <c r="G312" s="34"/>
      <c r="H312" s="75">
        <f t="shared" si="9"/>
        <v>0</v>
      </c>
      <c r="I312" s="10"/>
    </row>
    <row r="313" spans="1:9" ht="15">
      <c r="A313" s="121"/>
      <c r="B313" s="123" t="s">
        <v>613</v>
      </c>
      <c r="C313" s="45" t="s">
        <v>399</v>
      </c>
      <c r="D313" s="46">
        <v>2</v>
      </c>
      <c r="E313" s="47" t="s">
        <v>127</v>
      </c>
      <c r="F313" s="34"/>
      <c r="G313" s="34"/>
      <c r="H313" s="75">
        <f t="shared" si="9"/>
        <v>0</v>
      </c>
      <c r="I313" s="10"/>
    </row>
    <row r="314" spans="1:9" ht="15">
      <c r="A314" s="121"/>
      <c r="B314" s="123" t="s">
        <v>614</v>
      </c>
      <c r="C314" s="124" t="s">
        <v>58</v>
      </c>
      <c r="D314" s="46">
        <v>14</v>
      </c>
      <c r="E314" s="47" t="s">
        <v>127</v>
      </c>
      <c r="F314" s="43"/>
      <c r="G314" s="34"/>
      <c r="H314" s="75">
        <f t="shared" si="9"/>
        <v>0</v>
      </c>
      <c r="I314" s="10"/>
    </row>
    <row r="315" spans="1:9" ht="15">
      <c r="A315" s="121"/>
      <c r="B315" s="123" t="s">
        <v>615</v>
      </c>
      <c r="C315" s="124" t="s">
        <v>59</v>
      </c>
      <c r="D315" s="46">
        <v>140</v>
      </c>
      <c r="E315" s="47" t="s">
        <v>375</v>
      </c>
      <c r="F315" s="43"/>
      <c r="G315" s="34"/>
      <c r="H315" s="75">
        <f t="shared" si="9"/>
        <v>0</v>
      </c>
      <c r="I315" s="10"/>
    </row>
    <row r="316" spans="1:9" ht="15">
      <c r="A316" s="121"/>
      <c r="B316" s="123" t="s">
        <v>616</v>
      </c>
      <c r="C316" s="124" t="s">
        <v>60</v>
      </c>
      <c r="D316" s="46">
        <v>45</v>
      </c>
      <c r="E316" s="47" t="s">
        <v>131</v>
      </c>
      <c r="F316" s="43"/>
      <c r="G316" s="34"/>
      <c r="H316" s="75">
        <f t="shared" si="9"/>
        <v>0</v>
      </c>
      <c r="I316" s="10"/>
    </row>
    <row r="317" spans="1:9" ht="15">
      <c r="A317" s="121"/>
      <c r="B317" s="123" t="s">
        <v>617</v>
      </c>
      <c r="C317" s="124" t="s">
        <v>61</v>
      </c>
      <c r="D317" s="46">
        <v>30</v>
      </c>
      <c r="E317" s="47" t="s">
        <v>127</v>
      </c>
      <c r="F317" s="43"/>
      <c r="G317" s="34"/>
      <c r="H317" s="75">
        <f t="shared" si="9"/>
        <v>0</v>
      </c>
      <c r="I317" s="10"/>
    </row>
    <row r="318" spans="1:9" ht="15">
      <c r="A318" s="121"/>
      <c r="B318" s="44" t="s">
        <v>241</v>
      </c>
      <c r="C318" s="45" t="s">
        <v>514</v>
      </c>
      <c r="D318" s="46">
        <v>1700</v>
      </c>
      <c r="E318" s="47" t="s">
        <v>131</v>
      </c>
      <c r="F318" s="176"/>
      <c r="G318" s="34"/>
      <c r="H318" s="75">
        <f t="shared" si="9"/>
        <v>0</v>
      </c>
      <c r="I318" s="10"/>
    </row>
    <row r="319" spans="1:9" ht="15">
      <c r="A319" s="121"/>
      <c r="B319" s="44" t="s">
        <v>11</v>
      </c>
      <c r="C319" s="45" t="s">
        <v>515</v>
      </c>
      <c r="D319" s="46">
        <v>1</v>
      </c>
      <c r="E319" s="47" t="s">
        <v>127</v>
      </c>
      <c r="F319" s="34"/>
      <c r="G319" s="34"/>
      <c r="H319" s="75">
        <f t="shared" si="9"/>
        <v>0</v>
      </c>
      <c r="I319" s="10"/>
    </row>
    <row r="320" spans="1:9" ht="15">
      <c r="A320" s="121"/>
      <c r="B320" s="44" t="s">
        <v>13</v>
      </c>
      <c r="C320" s="45" t="s">
        <v>98</v>
      </c>
      <c r="D320" s="46">
        <v>3</v>
      </c>
      <c r="E320" s="47" t="s">
        <v>127</v>
      </c>
      <c r="F320" s="34"/>
      <c r="G320" s="34"/>
      <c r="H320" s="75">
        <f t="shared" si="9"/>
        <v>0</v>
      </c>
      <c r="I320" s="10"/>
    </row>
    <row r="321" spans="1:9" ht="15">
      <c r="A321" s="121"/>
      <c r="B321" s="44" t="s">
        <v>15</v>
      </c>
      <c r="C321" s="45" t="s">
        <v>400</v>
      </c>
      <c r="D321" s="46">
        <v>1</v>
      </c>
      <c r="E321" s="47" t="s">
        <v>127</v>
      </c>
      <c r="F321" s="34"/>
      <c r="G321" s="34"/>
      <c r="H321" s="75">
        <f t="shared" si="9"/>
        <v>0</v>
      </c>
      <c r="I321" s="10"/>
    </row>
    <row r="322" spans="1:9" ht="15">
      <c r="A322" s="121"/>
      <c r="B322" s="44" t="s">
        <v>17</v>
      </c>
      <c r="C322" s="45" t="s">
        <v>516</v>
      </c>
      <c r="D322" s="46">
        <v>25</v>
      </c>
      <c r="E322" s="47" t="s">
        <v>127</v>
      </c>
      <c r="F322" s="34"/>
      <c r="G322" s="34"/>
      <c r="H322" s="75">
        <f t="shared" si="9"/>
        <v>0</v>
      </c>
      <c r="I322" s="10"/>
    </row>
    <row r="323" spans="1:9" ht="15">
      <c r="A323" s="121"/>
      <c r="B323" s="44" t="s">
        <v>68</v>
      </c>
      <c r="C323" s="45" t="s">
        <v>517</v>
      </c>
      <c r="D323" s="46">
        <v>100</v>
      </c>
      <c r="E323" s="47" t="s">
        <v>131</v>
      </c>
      <c r="F323" s="34"/>
      <c r="G323" s="34"/>
      <c r="H323" s="75">
        <f t="shared" si="9"/>
        <v>0</v>
      </c>
      <c r="I323" s="10"/>
    </row>
    <row r="324" spans="1:9" ht="15">
      <c r="A324" s="121"/>
      <c r="B324" s="44" t="s">
        <v>21</v>
      </c>
      <c r="C324" s="45" t="s">
        <v>518</v>
      </c>
      <c r="D324" s="46">
        <v>55</v>
      </c>
      <c r="E324" s="47" t="s">
        <v>131</v>
      </c>
      <c r="F324" s="34"/>
      <c r="G324" s="34"/>
      <c r="H324" s="75">
        <f t="shared" si="9"/>
        <v>0</v>
      </c>
      <c r="I324" s="10"/>
    </row>
    <row r="325" spans="1:9" ht="15">
      <c r="A325" s="121"/>
      <c r="B325" s="44" t="s">
        <v>22</v>
      </c>
      <c r="C325" s="45" t="s">
        <v>519</v>
      </c>
      <c r="D325" s="46">
        <v>36</v>
      </c>
      <c r="E325" s="47" t="s">
        <v>127</v>
      </c>
      <c r="F325" s="34"/>
      <c r="G325" s="34"/>
      <c r="H325" s="75">
        <f t="shared" si="9"/>
        <v>0</v>
      </c>
      <c r="I325" s="10"/>
    </row>
    <row r="326" spans="1:9" ht="15">
      <c r="A326" s="121"/>
      <c r="B326" s="44" t="s">
        <v>24</v>
      </c>
      <c r="C326" s="45" t="s">
        <v>520</v>
      </c>
      <c r="D326" s="46">
        <v>36</v>
      </c>
      <c r="E326" s="47" t="s">
        <v>127</v>
      </c>
      <c r="F326" s="34"/>
      <c r="G326" s="34"/>
      <c r="H326" s="75">
        <f t="shared" si="9"/>
        <v>0</v>
      </c>
      <c r="I326" s="10"/>
    </row>
    <row r="327" spans="1:9" ht="15">
      <c r="A327" s="121"/>
      <c r="B327" s="44" t="s">
        <v>26</v>
      </c>
      <c r="C327" s="45" t="s">
        <v>94</v>
      </c>
      <c r="D327" s="46">
        <v>1</v>
      </c>
      <c r="E327" s="47" t="s">
        <v>127</v>
      </c>
      <c r="F327" s="34"/>
      <c r="G327" s="34"/>
      <c r="H327" s="75">
        <f t="shared" si="9"/>
        <v>0</v>
      </c>
      <c r="I327" s="10"/>
    </row>
    <row r="328" spans="1:9" ht="15">
      <c r="A328" s="121"/>
      <c r="B328" s="44" t="s">
        <v>27</v>
      </c>
      <c r="C328" s="45" t="s">
        <v>402</v>
      </c>
      <c r="D328" s="46">
        <v>6</v>
      </c>
      <c r="E328" s="47" t="s">
        <v>127</v>
      </c>
      <c r="F328" s="34"/>
      <c r="G328" s="34"/>
      <c r="H328" s="75">
        <f t="shared" si="9"/>
        <v>0</v>
      </c>
      <c r="I328" s="10"/>
    </row>
    <row r="329" spans="1:9" ht="15">
      <c r="A329" s="121"/>
      <c r="B329" s="44" t="s">
        <v>29</v>
      </c>
      <c r="C329" s="45" t="s">
        <v>521</v>
      </c>
      <c r="D329" s="46">
        <v>30</v>
      </c>
      <c r="E329" s="47" t="s">
        <v>131</v>
      </c>
      <c r="F329" s="34"/>
      <c r="G329" s="34"/>
      <c r="H329" s="75">
        <f t="shared" si="9"/>
        <v>0</v>
      </c>
      <c r="I329" s="10"/>
    </row>
    <row r="330" spans="1:9" ht="15">
      <c r="A330" s="121"/>
      <c r="B330" s="44" t="s">
        <v>30</v>
      </c>
      <c r="C330" s="45" t="s">
        <v>522</v>
      </c>
      <c r="D330" s="46">
        <v>30</v>
      </c>
      <c r="E330" s="47" t="s">
        <v>127</v>
      </c>
      <c r="F330" s="34"/>
      <c r="G330" s="34"/>
      <c r="H330" s="75">
        <f t="shared" si="9"/>
        <v>0</v>
      </c>
      <c r="I330" s="10"/>
    </row>
    <row r="331" spans="1:9" ht="15">
      <c r="A331" s="121"/>
      <c r="B331" s="44" t="s">
        <v>31</v>
      </c>
      <c r="C331" s="45" t="s">
        <v>523</v>
      </c>
      <c r="D331" s="46">
        <v>5</v>
      </c>
      <c r="E331" s="47" t="s">
        <v>127</v>
      </c>
      <c r="F331" s="34"/>
      <c r="G331" s="34"/>
      <c r="H331" s="75">
        <f t="shared" si="9"/>
        <v>0</v>
      </c>
      <c r="I331" s="10"/>
    </row>
    <row r="332" spans="1:9" ht="15">
      <c r="A332" s="121"/>
      <c r="B332" s="44" t="s">
        <v>33</v>
      </c>
      <c r="C332" s="45" t="s">
        <v>524</v>
      </c>
      <c r="D332" s="46">
        <v>1</v>
      </c>
      <c r="E332" s="47" t="s">
        <v>127</v>
      </c>
      <c r="F332" s="34"/>
      <c r="G332" s="34"/>
      <c r="H332" s="75">
        <f t="shared" si="9"/>
        <v>0</v>
      </c>
      <c r="I332" s="10"/>
    </row>
    <row r="333" spans="1:9" ht="15">
      <c r="A333" s="90"/>
      <c r="B333" s="131"/>
      <c r="C333" s="92" t="s">
        <v>278</v>
      </c>
      <c r="D333" s="132"/>
      <c r="E333" s="133"/>
      <c r="F333" s="134">
        <f>SUMPRODUCT(D246:D332,F246:F332)</f>
        <v>0</v>
      </c>
      <c r="G333" s="134">
        <f>SUMPRODUCT(D246:D332,G246:G332)</f>
        <v>0</v>
      </c>
      <c r="H333" s="135">
        <f>SUM(H246:H332)</f>
        <v>0</v>
      </c>
      <c r="I333" s="10"/>
    </row>
    <row r="334" spans="1:9" ht="15">
      <c r="A334" s="97"/>
      <c r="B334" s="115" t="s">
        <v>276</v>
      </c>
      <c r="C334" s="116" t="s">
        <v>319</v>
      </c>
      <c r="D334" s="136"/>
      <c r="E334" s="118"/>
      <c r="F334" s="119"/>
      <c r="G334" s="119"/>
      <c r="H334" s="120"/>
      <c r="I334" s="10"/>
    </row>
    <row r="335" spans="1:9" ht="15">
      <c r="A335" s="40"/>
      <c r="B335" s="55">
        <v>1</v>
      </c>
      <c r="C335" s="56" t="s">
        <v>69</v>
      </c>
      <c r="D335" s="46"/>
      <c r="E335" s="47"/>
      <c r="F335" s="48"/>
      <c r="G335" s="48"/>
      <c r="H335" s="49"/>
      <c r="I335" s="10"/>
    </row>
    <row r="336" spans="1:9" ht="15">
      <c r="A336" s="41"/>
      <c r="B336" s="44" t="s">
        <v>118</v>
      </c>
      <c r="C336" s="45" t="s">
        <v>525</v>
      </c>
      <c r="D336" s="46">
        <v>200</v>
      </c>
      <c r="E336" s="47" t="s">
        <v>131</v>
      </c>
      <c r="F336" s="34"/>
      <c r="G336" s="34"/>
      <c r="H336" s="75">
        <f>SUM(F336,G336)*D336</f>
        <v>0</v>
      </c>
      <c r="I336" s="10"/>
    </row>
    <row r="337" spans="1:9" ht="15">
      <c r="A337" s="41"/>
      <c r="B337" s="44" t="s">
        <v>133</v>
      </c>
      <c r="C337" s="45" t="s">
        <v>624</v>
      </c>
      <c r="D337" s="46">
        <v>10</v>
      </c>
      <c r="E337" s="47" t="s">
        <v>131</v>
      </c>
      <c r="F337" s="34"/>
      <c r="G337" s="34"/>
      <c r="H337" s="75">
        <f>SUM(F337,G337)*D337</f>
        <v>0</v>
      </c>
      <c r="I337" s="10"/>
    </row>
    <row r="338" spans="1:9" ht="30">
      <c r="A338" s="41"/>
      <c r="B338" s="44" t="s">
        <v>134</v>
      </c>
      <c r="C338" s="45" t="s">
        <v>526</v>
      </c>
      <c r="D338" s="46">
        <v>5</v>
      </c>
      <c r="E338" s="47" t="s">
        <v>127</v>
      </c>
      <c r="F338" s="34"/>
      <c r="G338" s="34"/>
      <c r="H338" s="75">
        <f>SUM(F338,G338)*D338</f>
        <v>0</v>
      </c>
      <c r="I338" s="10"/>
    </row>
    <row r="339" spans="1:9" ht="15">
      <c r="A339" s="41"/>
      <c r="B339" s="44" t="s">
        <v>135</v>
      </c>
      <c r="C339" s="45" t="s">
        <v>320</v>
      </c>
      <c r="D339" s="46">
        <v>5</v>
      </c>
      <c r="E339" s="47" t="s">
        <v>127</v>
      </c>
      <c r="F339" s="34"/>
      <c r="G339" s="34"/>
      <c r="H339" s="75">
        <f>SUM(F339,G339)*D339</f>
        <v>0</v>
      </c>
      <c r="I339" s="10"/>
    </row>
    <row r="340" spans="1:9" ht="15">
      <c r="A340" s="40"/>
      <c r="B340" s="44" t="s">
        <v>301</v>
      </c>
      <c r="C340" s="45" t="s">
        <v>527</v>
      </c>
      <c r="D340" s="46">
        <v>4</v>
      </c>
      <c r="E340" s="47" t="s">
        <v>131</v>
      </c>
      <c r="F340" s="34"/>
      <c r="G340" s="34"/>
      <c r="H340" s="75">
        <f>SUM(F340,G340)*D340</f>
        <v>0</v>
      </c>
      <c r="I340" s="10"/>
    </row>
    <row r="341" spans="1:9" ht="15">
      <c r="A341" s="40"/>
      <c r="B341" s="44" t="s">
        <v>314</v>
      </c>
      <c r="C341" s="45" t="s">
        <v>528</v>
      </c>
      <c r="D341" s="46"/>
      <c r="E341" s="47"/>
      <c r="F341" s="48"/>
      <c r="G341" s="48"/>
      <c r="H341" s="107"/>
      <c r="I341" s="10"/>
    </row>
    <row r="342" spans="1:9" ht="15">
      <c r="A342" s="41"/>
      <c r="B342" s="123" t="s">
        <v>665</v>
      </c>
      <c r="C342" s="45" t="s">
        <v>82</v>
      </c>
      <c r="D342" s="46">
        <v>4</v>
      </c>
      <c r="E342" s="47" t="s">
        <v>127</v>
      </c>
      <c r="F342" s="34"/>
      <c r="G342" s="34"/>
      <c r="H342" s="75">
        <f aca="true" t="shared" si="10" ref="H342:H351">SUM(F342,G342)*D342</f>
        <v>0</v>
      </c>
      <c r="I342" s="10"/>
    </row>
    <row r="343" spans="1:9" ht="15">
      <c r="A343" s="40"/>
      <c r="B343" s="125">
        <v>2</v>
      </c>
      <c r="C343" s="56" t="s">
        <v>321</v>
      </c>
      <c r="D343" s="46">
        <v>4</v>
      </c>
      <c r="E343" s="47" t="s">
        <v>127</v>
      </c>
      <c r="F343" s="34"/>
      <c r="G343" s="34"/>
      <c r="H343" s="75">
        <f t="shared" si="10"/>
        <v>0</v>
      </c>
      <c r="I343" s="10"/>
    </row>
    <row r="344" spans="1:9" ht="15">
      <c r="A344" s="121"/>
      <c r="B344" s="44" t="s">
        <v>132</v>
      </c>
      <c r="C344" s="45" t="s">
        <v>529</v>
      </c>
      <c r="D344" s="46">
        <v>200</v>
      </c>
      <c r="E344" s="47" t="s">
        <v>131</v>
      </c>
      <c r="F344" s="176"/>
      <c r="G344" s="34"/>
      <c r="H344" s="75">
        <f t="shared" si="10"/>
        <v>0</v>
      </c>
      <c r="I344" s="10"/>
    </row>
    <row r="345" spans="1:9" ht="30">
      <c r="A345" s="41"/>
      <c r="B345" s="44" t="s">
        <v>136</v>
      </c>
      <c r="C345" s="36" t="s">
        <v>322</v>
      </c>
      <c r="D345" s="46">
        <v>5</v>
      </c>
      <c r="E345" s="47" t="s">
        <v>127</v>
      </c>
      <c r="F345" s="34"/>
      <c r="G345" s="34"/>
      <c r="H345" s="75">
        <f t="shared" si="10"/>
        <v>0</v>
      </c>
      <c r="I345" s="10"/>
    </row>
    <row r="346" spans="1:9" ht="15">
      <c r="A346" s="41"/>
      <c r="B346" s="44" t="s">
        <v>140</v>
      </c>
      <c r="C346" s="36" t="s">
        <v>323</v>
      </c>
      <c r="D346" s="46">
        <v>4</v>
      </c>
      <c r="E346" s="47" t="s">
        <v>127</v>
      </c>
      <c r="F346" s="34"/>
      <c r="G346" s="34"/>
      <c r="H346" s="75">
        <f t="shared" si="10"/>
        <v>0</v>
      </c>
      <c r="I346" s="10"/>
    </row>
    <row r="347" spans="1:9" ht="15">
      <c r="A347" s="40"/>
      <c r="B347" s="44" t="s">
        <v>210</v>
      </c>
      <c r="C347" s="36" t="s">
        <v>324</v>
      </c>
      <c r="D347" s="46">
        <v>4</v>
      </c>
      <c r="E347" s="47" t="s">
        <v>127</v>
      </c>
      <c r="F347" s="34"/>
      <c r="G347" s="34"/>
      <c r="H347" s="75">
        <f t="shared" si="10"/>
        <v>0</v>
      </c>
      <c r="I347" s="10"/>
    </row>
    <row r="348" spans="1:9" ht="15">
      <c r="A348" s="41"/>
      <c r="B348" s="44" t="s">
        <v>240</v>
      </c>
      <c r="C348" s="36" t="s">
        <v>325</v>
      </c>
      <c r="D348" s="46">
        <v>4</v>
      </c>
      <c r="E348" s="47" t="s">
        <v>127</v>
      </c>
      <c r="F348" s="34"/>
      <c r="G348" s="34"/>
      <c r="H348" s="75">
        <f t="shared" si="10"/>
        <v>0</v>
      </c>
      <c r="I348" s="10"/>
    </row>
    <row r="349" spans="1:9" ht="15">
      <c r="A349" s="41"/>
      <c r="B349" s="44" t="s">
        <v>241</v>
      </c>
      <c r="C349" s="36" t="s">
        <v>326</v>
      </c>
      <c r="D349" s="46">
        <v>3</v>
      </c>
      <c r="E349" s="47" t="s">
        <v>127</v>
      </c>
      <c r="F349" s="34"/>
      <c r="G349" s="34"/>
      <c r="H349" s="75">
        <f t="shared" si="10"/>
        <v>0</v>
      </c>
      <c r="I349" s="10"/>
    </row>
    <row r="350" spans="1:9" ht="30">
      <c r="A350" s="86"/>
      <c r="B350" s="44" t="s">
        <v>11</v>
      </c>
      <c r="C350" s="140" t="s">
        <v>618</v>
      </c>
      <c r="D350" s="77">
        <v>4</v>
      </c>
      <c r="E350" s="78" t="s">
        <v>127</v>
      </c>
      <c r="F350" s="42"/>
      <c r="G350" s="42"/>
      <c r="H350" s="75">
        <f t="shared" si="10"/>
        <v>0</v>
      </c>
      <c r="I350" s="10"/>
    </row>
    <row r="351" spans="1:9" ht="15">
      <c r="A351" s="41"/>
      <c r="B351" s="44" t="s">
        <v>13</v>
      </c>
      <c r="C351" s="36" t="s">
        <v>327</v>
      </c>
      <c r="D351" s="46">
        <v>4</v>
      </c>
      <c r="E351" s="47" t="s">
        <v>127</v>
      </c>
      <c r="F351" s="34"/>
      <c r="G351" s="34"/>
      <c r="H351" s="75">
        <f t="shared" si="10"/>
        <v>0</v>
      </c>
      <c r="I351" s="10"/>
    </row>
    <row r="352" spans="1:9" ht="15">
      <c r="A352" s="90"/>
      <c r="B352" s="131"/>
      <c r="C352" s="92" t="s">
        <v>328</v>
      </c>
      <c r="D352" s="132"/>
      <c r="E352" s="133"/>
      <c r="F352" s="134">
        <f>SUMPRODUCT(D336:D351,F336:F351)</f>
        <v>0</v>
      </c>
      <c r="G352" s="134">
        <f>SUMPRODUCT(D336:D351,G336:G351)</f>
        <v>0</v>
      </c>
      <c r="H352" s="135">
        <f>SUM(H336:H351)</f>
        <v>0</v>
      </c>
      <c r="I352" s="10"/>
    </row>
    <row r="353" spans="1:9" ht="15">
      <c r="A353" s="97"/>
      <c r="B353" s="115" t="s">
        <v>279</v>
      </c>
      <c r="C353" s="141" t="s">
        <v>280</v>
      </c>
      <c r="D353" s="136"/>
      <c r="E353" s="118"/>
      <c r="F353" s="119"/>
      <c r="G353" s="119"/>
      <c r="H353" s="120"/>
      <c r="I353" s="10"/>
    </row>
    <row r="354" spans="1:9" ht="15">
      <c r="A354" s="121"/>
      <c r="B354" s="55">
        <v>1</v>
      </c>
      <c r="C354" s="56" t="s">
        <v>97</v>
      </c>
      <c r="D354" s="46"/>
      <c r="E354" s="47"/>
      <c r="F354" s="48"/>
      <c r="G354" s="48"/>
      <c r="H354" s="49"/>
      <c r="I354" s="10"/>
    </row>
    <row r="355" spans="1:9" ht="15">
      <c r="A355" s="121"/>
      <c r="B355" s="44" t="s">
        <v>118</v>
      </c>
      <c r="C355" s="45" t="s">
        <v>530</v>
      </c>
      <c r="D355" s="46">
        <v>3</v>
      </c>
      <c r="E355" s="47" t="s">
        <v>131</v>
      </c>
      <c r="F355" s="34"/>
      <c r="G355" s="34"/>
      <c r="H355" s="75">
        <f aca="true" t="shared" si="11" ref="H355:H360">SUM(F355,G355)*D355</f>
        <v>0</v>
      </c>
      <c r="I355" s="10"/>
    </row>
    <row r="356" spans="1:9" ht="15">
      <c r="A356" s="121"/>
      <c r="B356" s="44" t="s">
        <v>133</v>
      </c>
      <c r="C356" s="45" t="s">
        <v>531</v>
      </c>
      <c r="D356" s="46">
        <v>55</v>
      </c>
      <c r="E356" s="47" t="s">
        <v>131</v>
      </c>
      <c r="F356" s="34"/>
      <c r="G356" s="34"/>
      <c r="H356" s="75">
        <f t="shared" si="11"/>
        <v>0</v>
      </c>
      <c r="I356" s="10"/>
    </row>
    <row r="357" spans="1:9" ht="15">
      <c r="A357" s="121"/>
      <c r="B357" s="44" t="s">
        <v>134</v>
      </c>
      <c r="C357" s="45" t="s">
        <v>532</v>
      </c>
      <c r="D357" s="46">
        <v>55</v>
      </c>
      <c r="E357" s="47" t="s">
        <v>131</v>
      </c>
      <c r="F357" s="34"/>
      <c r="G357" s="34"/>
      <c r="H357" s="75">
        <f t="shared" si="11"/>
        <v>0</v>
      </c>
      <c r="I357" s="10"/>
    </row>
    <row r="358" spans="1:9" ht="15">
      <c r="A358" s="121"/>
      <c r="B358" s="44" t="s">
        <v>135</v>
      </c>
      <c r="C358" s="45" t="s">
        <v>517</v>
      </c>
      <c r="D358" s="46">
        <v>100</v>
      </c>
      <c r="E358" s="47" t="s">
        <v>131</v>
      </c>
      <c r="F358" s="34"/>
      <c r="G358" s="34"/>
      <c r="H358" s="75">
        <f t="shared" si="11"/>
        <v>0</v>
      </c>
      <c r="I358" s="10"/>
    </row>
    <row r="359" spans="1:9" ht="15">
      <c r="A359" s="121"/>
      <c r="B359" s="44" t="s">
        <v>301</v>
      </c>
      <c r="C359" s="45" t="s">
        <v>99</v>
      </c>
      <c r="D359" s="46">
        <v>2</v>
      </c>
      <c r="E359" s="47" t="s">
        <v>127</v>
      </c>
      <c r="F359" s="34"/>
      <c r="G359" s="34"/>
      <c r="H359" s="75">
        <f t="shared" si="11"/>
        <v>0</v>
      </c>
      <c r="I359" s="10"/>
    </row>
    <row r="360" spans="1:9" ht="15">
      <c r="A360" s="121"/>
      <c r="B360" s="44" t="s">
        <v>314</v>
      </c>
      <c r="C360" s="142" t="s">
        <v>95</v>
      </c>
      <c r="D360" s="46">
        <v>9</v>
      </c>
      <c r="E360" s="47" t="s">
        <v>127</v>
      </c>
      <c r="F360" s="34"/>
      <c r="G360" s="34"/>
      <c r="H360" s="75">
        <f t="shared" si="11"/>
        <v>0</v>
      </c>
      <c r="I360" s="10"/>
    </row>
    <row r="361" spans="1:9" ht="15">
      <c r="A361" s="121"/>
      <c r="B361" s="44" t="s">
        <v>342</v>
      </c>
      <c r="C361" s="45" t="s">
        <v>100</v>
      </c>
      <c r="D361" s="46"/>
      <c r="E361" s="47"/>
      <c r="F361" s="48"/>
      <c r="G361" s="48"/>
      <c r="H361" s="107"/>
      <c r="I361" s="10"/>
    </row>
    <row r="362" spans="1:9" ht="15">
      <c r="A362" s="121"/>
      <c r="B362" s="44" t="s">
        <v>686</v>
      </c>
      <c r="C362" s="45" t="s">
        <v>101</v>
      </c>
      <c r="D362" s="46">
        <v>1</v>
      </c>
      <c r="E362" s="47" t="s">
        <v>127</v>
      </c>
      <c r="F362" s="34"/>
      <c r="G362" s="34"/>
      <c r="H362" s="75">
        <f>SUM(F362,G362)*D362</f>
        <v>0</v>
      </c>
      <c r="I362" s="10"/>
    </row>
    <row r="363" spans="1:9" ht="15">
      <c r="A363" s="121"/>
      <c r="B363" s="44" t="s">
        <v>687</v>
      </c>
      <c r="C363" s="45" t="s">
        <v>102</v>
      </c>
      <c r="D363" s="46">
        <v>1</v>
      </c>
      <c r="E363" s="47" t="s">
        <v>127</v>
      </c>
      <c r="F363" s="34"/>
      <c r="G363" s="34"/>
      <c r="H363" s="75">
        <f>SUM(F363,G363)*D363</f>
        <v>0</v>
      </c>
      <c r="I363" s="10"/>
    </row>
    <row r="364" spans="1:9" ht="15">
      <c r="A364" s="121"/>
      <c r="B364" s="44" t="s">
        <v>0</v>
      </c>
      <c r="C364" s="45" t="s">
        <v>103</v>
      </c>
      <c r="D364" s="46">
        <v>30</v>
      </c>
      <c r="E364" s="47" t="s">
        <v>127</v>
      </c>
      <c r="F364" s="34"/>
      <c r="G364" s="34"/>
      <c r="H364" s="75">
        <f>SUM(F364,G364)*D364</f>
        <v>0</v>
      </c>
      <c r="I364" s="10"/>
    </row>
    <row r="365" spans="1:9" ht="15">
      <c r="A365" s="90"/>
      <c r="B365" s="131"/>
      <c r="C365" s="92" t="s">
        <v>281</v>
      </c>
      <c r="D365" s="132"/>
      <c r="E365" s="133"/>
      <c r="F365" s="134">
        <f>SUMPRODUCT(D354:D364,F354:F364)</f>
        <v>0</v>
      </c>
      <c r="G365" s="134">
        <f>SUMPRODUCT(D354:D364,G354:G364)</f>
        <v>0</v>
      </c>
      <c r="H365" s="135">
        <f>SUM(H354:H364)</f>
        <v>0</v>
      </c>
      <c r="I365" s="10"/>
    </row>
    <row r="366" spans="1:9" ht="15">
      <c r="A366" s="97"/>
      <c r="B366" s="115" t="s">
        <v>300</v>
      </c>
      <c r="C366" s="116" t="s">
        <v>282</v>
      </c>
      <c r="D366" s="136"/>
      <c r="E366" s="118"/>
      <c r="F366" s="119"/>
      <c r="G366" s="119"/>
      <c r="H366" s="120"/>
      <c r="I366" s="10"/>
    </row>
    <row r="367" spans="1:9" ht="15">
      <c r="A367" s="121"/>
      <c r="B367" s="55">
        <v>1</v>
      </c>
      <c r="C367" s="56" t="s">
        <v>656</v>
      </c>
      <c r="D367" s="143"/>
      <c r="E367" s="47"/>
      <c r="F367" s="48"/>
      <c r="G367" s="48"/>
      <c r="H367" s="49"/>
      <c r="I367" s="10"/>
    </row>
    <row r="368" spans="1:9" ht="45">
      <c r="A368" s="121"/>
      <c r="B368" s="144" t="s">
        <v>118</v>
      </c>
      <c r="C368" s="145" t="s">
        <v>401</v>
      </c>
      <c r="D368" s="46">
        <v>1</v>
      </c>
      <c r="E368" s="146" t="s">
        <v>127</v>
      </c>
      <c r="F368" s="176"/>
      <c r="G368" s="34"/>
      <c r="H368" s="75">
        <f aca="true" t="shared" si="12" ref="H368:H395">SUM(F368,G368)*D368</f>
        <v>0</v>
      </c>
      <c r="I368" s="10"/>
    </row>
    <row r="369" spans="1:9" ht="15">
      <c r="A369" s="121"/>
      <c r="B369" s="144" t="s">
        <v>133</v>
      </c>
      <c r="C369" s="45" t="s">
        <v>533</v>
      </c>
      <c r="D369" s="46">
        <v>1</v>
      </c>
      <c r="E369" s="146" t="s">
        <v>127</v>
      </c>
      <c r="F369" s="34"/>
      <c r="G369" s="34"/>
      <c r="H369" s="75">
        <f t="shared" si="12"/>
        <v>0</v>
      </c>
      <c r="I369" s="10"/>
    </row>
    <row r="370" spans="1:9" ht="15">
      <c r="A370" s="121"/>
      <c r="B370" s="144" t="s">
        <v>134</v>
      </c>
      <c r="C370" s="45" t="s">
        <v>402</v>
      </c>
      <c r="D370" s="46">
        <v>2</v>
      </c>
      <c r="E370" s="146" t="s">
        <v>127</v>
      </c>
      <c r="F370" s="34"/>
      <c r="G370" s="34"/>
      <c r="H370" s="75">
        <f t="shared" si="12"/>
        <v>0</v>
      </c>
      <c r="I370" s="10"/>
    </row>
    <row r="371" spans="1:9" ht="15">
      <c r="A371" s="121"/>
      <c r="B371" s="144" t="s">
        <v>135</v>
      </c>
      <c r="C371" s="45" t="s">
        <v>94</v>
      </c>
      <c r="D371" s="46">
        <v>1</v>
      </c>
      <c r="E371" s="47" t="s">
        <v>127</v>
      </c>
      <c r="F371" s="34"/>
      <c r="G371" s="34"/>
      <c r="H371" s="75">
        <f t="shared" si="12"/>
        <v>0</v>
      </c>
      <c r="I371" s="10"/>
    </row>
    <row r="372" spans="1:9" ht="15">
      <c r="A372" s="121"/>
      <c r="B372" s="144" t="s">
        <v>301</v>
      </c>
      <c r="C372" s="45" t="s">
        <v>403</v>
      </c>
      <c r="D372" s="46">
        <v>600</v>
      </c>
      <c r="E372" s="47" t="s">
        <v>131</v>
      </c>
      <c r="F372" s="176"/>
      <c r="G372" s="34"/>
      <c r="H372" s="75">
        <f t="shared" si="12"/>
        <v>0</v>
      </c>
      <c r="I372" s="10"/>
    </row>
    <row r="373" spans="1:9" ht="15">
      <c r="A373" s="121"/>
      <c r="B373" s="144" t="s">
        <v>314</v>
      </c>
      <c r="C373" s="45" t="s">
        <v>104</v>
      </c>
      <c r="D373" s="46">
        <v>50</v>
      </c>
      <c r="E373" s="47" t="s">
        <v>131</v>
      </c>
      <c r="F373" s="34"/>
      <c r="G373" s="34"/>
      <c r="H373" s="75">
        <f t="shared" si="12"/>
        <v>0</v>
      </c>
      <c r="I373" s="10"/>
    </row>
    <row r="374" spans="1:9" ht="15">
      <c r="A374" s="121"/>
      <c r="B374" s="144" t="s">
        <v>342</v>
      </c>
      <c r="C374" s="45" t="s">
        <v>534</v>
      </c>
      <c r="D374" s="46">
        <v>16</v>
      </c>
      <c r="E374" s="47" t="s">
        <v>131</v>
      </c>
      <c r="F374" s="34"/>
      <c r="G374" s="34"/>
      <c r="H374" s="75">
        <f t="shared" si="12"/>
        <v>0</v>
      </c>
      <c r="I374" s="10"/>
    </row>
    <row r="375" spans="1:9" ht="15">
      <c r="A375" s="121"/>
      <c r="B375" s="144" t="s">
        <v>0</v>
      </c>
      <c r="C375" s="45" t="s">
        <v>404</v>
      </c>
      <c r="D375" s="46">
        <v>16</v>
      </c>
      <c r="E375" s="47" t="s">
        <v>131</v>
      </c>
      <c r="F375" s="34"/>
      <c r="G375" s="34"/>
      <c r="H375" s="75">
        <f t="shared" si="12"/>
        <v>0</v>
      </c>
      <c r="I375" s="10"/>
    </row>
    <row r="376" spans="1:9" ht="15">
      <c r="A376" s="121"/>
      <c r="B376" s="144" t="s">
        <v>1</v>
      </c>
      <c r="C376" s="45" t="s">
        <v>405</v>
      </c>
      <c r="D376" s="46">
        <v>16</v>
      </c>
      <c r="E376" s="47" t="s">
        <v>131</v>
      </c>
      <c r="F376" s="34"/>
      <c r="G376" s="34"/>
      <c r="H376" s="75">
        <f t="shared" si="12"/>
        <v>0</v>
      </c>
      <c r="I376" s="10"/>
    </row>
    <row r="377" spans="1:9" ht="30">
      <c r="A377" s="121"/>
      <c r="B377" s="144" t="s">
        <v>2</v>
      </c>
      <c r="C377" s="45" t="s">
        <v>406</v>
      </c>
      <c r="D377" s="46">
        <v>14</v>
      </c>
      <c r="E377" s="47" t="s">
        <v>127</v>
      </c>
      <c r="F377" s="34"/>
      <c r="G377" s="34"/>
      <c r="H377" s="75">
        <f t="shared" si="12"/>
        <v>0</v>
      </c>
      <c r="I377" s="10"/>
    </row>
    <row r="378" spans="1:9" ht="15">
      <c r="A378" s="121"/>
      <c r="B378" s="144" t="s">
        <v>3</v>
      </c>
      <c r="C378" s="45" t="s">
        <v>407</v>
      </c>
      <c r="D378" s="46">
        <v>2</v>
      </c>
      <c r="E378" s="47" t="s">
        <v>127</v>
      </c>
      <c r="F378" s="34"/>
      <c r="G378" s="34"/>
      <c r="H378" s="75">
        <f t="shared" si="12"/>
        <v>0</v>
      </c>
      <c r="I378" s="10"/>
    </row>
    <row r="379" spans="1:9" ht="30">
      <c r="A379" s="121"/>
      <c r="B379" s="144" t="s">
        <v>4</v>
      </c>
      <c r="C379" s="45" t="s">
        <v>408</v>
      </c>
      <c r="D379" s="46">
        <v>2</v>
      </c>
      <c r="E379" s="47" t="s">
        <v>127</v>
      </c>
      <c r="F379" s="34"/>
      <c r="G379" s="34"/>
      <c r="H379" s="75">
        <f t="shared" si="12"/>
        <v>0</v>
      </c>
      <c r="I379" s="10"/>
    </row>
    <row r="380" spans="1:9" ht="15">
      <c r="A380" s="121"/>
      <c r="B380" s="144" t="s">
        <v>6</v>
      </c>
      <c r="C380" s="45" t="s">
        <v>409</v>
      </c>
      <c r="D380" s="46">
        <v>1</v>
      </c>
      <c r="E380" s="47" t="s">
        <v>127</v>
      </c>
      <c r="F380" s="34"/>
      <c r="G380" s="34"/>
      <c r="H380" s="75">
        <f t="shared" si="12"/>
        <v>0</v>
      </c>
      <c r="I380" s="10"/>
    </row>
    <row r="381" spans="1:9" ht="15">
      <c r="A381" s="121"/>
      <c r="B381" s="144" t="s">
        <v>73</v>
      </c>
      <c r="C381" s="45" t="s">
        <v>105</v>
      </c>
      <c r="D381" s="46">
        <v>3</v>
      </c>
      <c r="E381" s="47" t="s">
        <v>348</v>
      </c>
      <c r="F381" s="34"/>
      <c r="G381" s="34"/>
      <c r="H381" s="75">
        <f t="shared" si="12"/>
        <v>0</v>
      </c>
      <c r="I381" s="10"/>
    </row>
    <row r="382" spans="1:9" ht="15">
      <c r="A382" s="121"/>
      <c r="B382" s="144" t="s">
        <v>74</v>
      </c>
      <c r="C382" s="142" t="s">
        <v>619</v>
      </c>
      <c r="D382" s="46">
        <v>2</v>
      </c>
      <c r="E382" s="47" t="s">
        <v>127</v>
      </c>
      <c r="F382" s="34"/>
      <c r="G382" s="34"/>
      <c r="H382" s="75">
        <f t="shared" si="12"/>
        <v>0</v>
      </c>
      <c r="I382" s="10"/>
    </row>
    <row r="383" spans="1:9" ht="15">
      <c r="A383" s="121"/>
      <c r="B383" s="144" t="s">
        <v>75</v>
      </c>
      <c r="C383" s="45" t="s">
        <v>106</v>
      </c>
      <c r="D383" s="147">
        <v>10</v>
      </c>
      <c r="E383" s="47" t="s">
        <v>131</v>
      </c>
      <c r="F383" s="34"/>
      <c r="G383" s="34"/>
      <c r="H383" s="75">
        <f t="shared" si="12"/>
        <v>0</v>
      </c>
      <c r="I383" s="10"/>
    </row>
    <row r="384" spans="1:9" ht="15">
      <c r="A384" s="121"/>
      <c r="B384" s="144" t="s">
        <v>76</v>
      </c>
      <c r="C384" s="45" t="s">
        <v>464</v>
      </c>
      <c r="D384" s="46">
        <v>90</v>
      </c>
      <c r="E384" s="47" t="s">
        <v>131</v>
      </c>
      <c r="F384" s="34"/>
      <c r="G384" s="34"/>
      <c r="H384" s="75">
        <f t="shared" si="12"/>
        <v>0</v>
      </c>
      <c r="I384" s="10"/>
    </row>
    <row r="385" spans="1:9" ht="15">
      <c r="A385" s="121"/>
      <c r="B385" s="144" t="s">
        <v>506</v>
      </c>
      <c r="C385" s="45" t="s">
        <v>47</v>
      </c>
      <c r="D385" s="46">
        <v>90</v>
      </c>
      <c r="E385" s="47" t="s">
        <v>131</v>
      </c>
      <c r="F385" s="34"/>
      <c r="G385" s="34"/>
      <c r="H385" s="75">
        <f t="shared" si="12"/>
        <v>0</v>
      </c>
      <c r="I385" s="10"/>
    </row>
    <row r="386" spans="1:9" ht="15">
      <c r="A386" s="121"/>
      <c r="B386" s="144" t="s">
        <v>535</v>
      </c>
      <c r="C386" s="45" t="s">
        <v>49</v>
      </c>
      <c r="D386" s="46">
        <v>56</v>
      </c>
      <c r="E386" s="47" t="s">
        <v>127</v>
      </c>
      <c r="F386" s="34"/>
      <c r="G386" s="34"/>
      <c r="H386" s="75">
        <f t="shared" si="12"/>
        <v>0</v>
      </c>
      <c r="I386" s="10"/>
    </row>
    <row r="387" spans="1:9" ht="15">
      <c r="A387" s="121"/>
      <c r="B387" s="144" t="s">
        <v>536</v>
      </c>
      <c r="C387" s="45" t="s">
        <v>395</v>
      </c>
      <c r="D387" s="46">
        <v>2</v>
      </c>
      <c r="E387" s="47" t="s">
        <v>127</v>
      </c>
      <c r="F387" s="34"/>
      <c r="G387" s="34"/>
      <c r="H387" s="75">
        <f t="shared" si="12"/>
        <v>0</v>
      </c>
      <c r="I387" s="10"/>
    </row>
    <row r="388" spans="1:9" ht="15">
      <c r="A388" s="121"/>
      <c r="B388" s="144" t="s">
        <v>537</v>
      </c>
      <c r="C388" s="45" t="s">
        <v>396</v>
      </c>
      <c r="D388" s="46">
        <v>5</v>
      </c>
      <c r="E388" s="47" t="s">
        <v>127</v>
      </c>
      <c r="F388" s="34"/>
      <c r="G388" s="34"/>
      <c r="H388" s="75">
        <f t="shared" si="12"/>
        <v>0</v>
      </c>
      <c r="I388" s="10"/>
    </row>
    <row r="389" spans="1:9" ht="15">
      <c r="A389" s="121"/>
      <c r="B389" s="144" t="s">
        <v>538</v>
      </c>
      <c r="C389" s="45" t="s">
        <v>465</v>
      </c>
      <c r="D389" s="46">
        <v>1</v>
      </c>
      <c r="E389" s="47" t="s">
        <v>127</v>
      </c>
      <c r="F389" s="34"/>
      <c r="G389" s="34"/>
      <c r="H389" s="75">
        <f t="shared" si="12"/>
        <v>0</v>
      </c>
      <c r="I389" s="10"/>
    </row>
    <row r="390" spans="1:9" ht="15">
      <c r="A390" s="121"/>
      <c r="B390" s="144" t="s">
        <v>539</v>
      </c>
      <c r="C390" s="45" t="s">
        <v>399</v>
      </c>
      <c r="D390" s="46">
        <v>23</v>
      </c>
      <c r="E390" s="47" t="s">
        <v>127</v>
      </c>
      <c r="F390" s="34"/>
      <c r="G390" s="34"/>
      <c r="H390" s="75">
        <f t="shared" si="12"/>
        <v>0</v>
      </c>
      <c r="I390" s="10"/>
    </row>
    <row r="391" spans="1:9" ht="15">
      <c r="A391" s="121"/>
      <c r="B391" s="144" t="s">
        <v>540</v>
      </c>
      <c r="C391" s="45" t="s">
        <v>397</v>
      </c>
      <c r="D391" s="46">
        <v>1</v>
      </c>
      <c r="E391" s="47" t="s">
        <v>127</v>
      </c>
      <c r="F391" s="34"/>
      <c r="G391" s="34"/>
      <c r="H391" s="75">
        <f t="shared" si="12"/>
        <v>0</v>
      </c>
      <c r="I391" s="10"/>
    </row>
    <row r="392" spans="1:9" ht="15">
      <c r="A392" s="121"/>
      <c r="B392" s="144" t="s">
        <v>541</v>
      </c>
      <c r="C392" s="124" t="s">
        <v>58</v>
      </c>
      <c r="D392" s="46">
        <v>32</v>
      </c>
      <c r="E392" s="47" t="s">
        <v>127</v>
      </c>
      <c r="F392" s="43"/>
      <c r="G392" s="34"/>
      <c r="H392" s="75">
        <f t="shared" si="12"/>
        <v>0</v>
      </c>
      <c r="I392" s="10"/>
    </row>
    <row r="393" spans="1:9" ht="15">
      <c r="A393" s="121"/>
      <c r="B393" s="144" t="s">
        <v>542</v>
      </c>
      <c r="C393" s="124" t="s">
        <v>59</v>
      </c>
      <c r="D393" s="46">
        <v>400</v>
      </c>
      <c r="E393" s="47" t="s">
        <v>375</v>
      </c>
      <c r="F393" s="43"/>
      <c r="G393" s="34"/>
      <c r="H393" s="75">
        <f t="shared" si="12"/>
        <v>0</v>
      </c>
      <c r="I393" s="10"/>
    </row>
    <row r="394" spans="1:9" ht="15">
      <c r="A394" s="121"/>
      <c r="B394" s="144" t="s">
        <v>543</v>
      </c>
      <c r="C394" s="124" t="s">
        <v>60</v>
      </c>
      <c r="D394" s="46">
        <v>56</v>
      </c>
      <c r="E394" s="47" t="s">
        <v>131</v>
      </c>
      <c r="F394" s="43"/>
      <c r="G394" s="34"/>
      <c r="H394" s="75">
        <f t="shared" si="12"/>
        <v>0</v>
      </c>
      <c r="I394" s="10"/>
    </row>
    <row r="395" spans="1:9" ht="15">
      <c r="A395" s="148"/>
      <c r="B395" s="144" t="s">
        <v>544</v>
      </c>
      <c r="C395" s="124" t="s">
        <v>61</v>
      </c>
      <c r="D395" s="46">
        <v>56</v>
      </c>
      <c r="E395" s="47" t="s">
        <v>127</v>
      </c>
      <c r="F395" s="43"/>
      <c r="G395" s="34"/>
      <c r="H395" s="75">
        <f t="shared" si="12"/>
        <v>0</v>
      </c>
      <c r="I395" s="10"/>
    </row>
    <row r="396" spans="1:9" ht="15">
      <c r="A396" s="90"/>
      <c r="B396" s="131"/>
      <c r="C396" s="92" t="s">
        <v>283</v>
      </c>
      <c r="D396" s="132"/>
      <c r="E396" s="133"/>
      <c r="F396" s="134">
        <f>SUMPRODUCT(D367:D395,F367:F395)</f>
        <v>0</v>
      </c>
      <c r="G396" s="134">
        <f>SUMPRODUCT(D367:D395,G367:G395)</f>
        <v>0</v>
      </c>
      <c r="H396" s="135">
        <f>SUM(H367:H395)</f>
        <v>0</v>
      </c>
      <c r="I396" s="10"/>
    </row>
    <row r="397" spans="1:9" ht="15">
      <c r="A397" s="97"/>
      <c r="B397" s="115" t="s">
        <v>284</v>
      </c>
      <c r="C397" s="116" t="s">
        <v>285</v>
      </c>
      <c r="D397" s="136"/>
      <c r="E397" s="118"/>
      <c r="F397" s="119"/>
      <c r="G397" s="119"/>
      <c r="H397" s="120"/>
      <c r="I397" s="10"/>
    </row>
    <row r="398" spans="1:9" ht="15">
      <c r="A398" s="148"/>
      <c r="B398" s="44">
        <v>1</v>
      </c>
      <c r="C398" s="45" t="s">
        <v>107</v>
      </c>
      <c r="D398" s="46">
        <v>2</v>
      </c>
      <c r="E398" s="47" t="s">
        <v>127</v>
      </c>
      <c r="F398" s="34"/>
      <c r="G398" s="34"/>
      <c r="H398" s="75">
        <f>SUM(F398,G398)*D398</f>
        <v>0</v>
      </c>
      <c r="I398" s="10"/>
    </row>
    <row r="399" spans="1:9" ht="15">
      <c r="A399" s="148"/>
      <c r="B399" s="44">
        <v>2</v>
      </c>
      <c r="C399" s="45" t="s">
        <v>657</v>
      </c>
      <c r="D399" s="46">
        <v>1</v>
      </c>
      <c r="E399" s="47" t="s">
        <v>127</v>
      </c>
      <c r="F399" s="104" t="s">
        <v>139</v>
      </c>
      <c r="G399" s="34"/>
      <c r="H399" s="75">
        <f>SUM(F399,G399)*D399</f>
        <v>0</v>
      </c>
      <c r="I399" s="10"/>
    </row>
    <row r="400" spans="1:9" ht="15">
      <c r="A400" s="148"/>
      <c r="B400" s="44">
        <v>3</v>
      </c>
      <c r="C400" s="45" t="s">
        <v>318</v>
      </c>
      <c r="D400" s="46">
        <v>1</v>
      </c>
      <c r="E400" s="47" t="s">
        <v>127</v>
      </c>
      <c r="F400" s="104" t="s">
        <v>139</v>
      </c>
      <c r="G400" s="34"/>
      <c r="H400" s="75">
        <f>SUM(F400,G400)*D400</f>
        <v>0</v>
      </c>
      <c r="I400" s="10"/>
    </row>
    <row r="401" spans="1:9" ht="45">
      <c r="A401" s="148"/>
      <c r="B401" s="44">
        <v>4</v>
      </c>
      <c r="C401" s="36" t="s">
        <v>658</v>
      </c>
      <c r="D401" s="46">
        <v>1</v>
      </c>
      <c r="E401" s="47" t="s">
        <v>127</v>
      </c>
      <c r="F401" s="104" t="s">
        <v>139</v>
      </c>
      <c r="G401" s="43"/>
      <c r="H401" s="75">
        <f>SUM(F401,G401)*D401</f>
        <v>0</v>
      </c>
      <c r="I401" s="10"/>
    </row>
    <row r="402" spans="1:9" ht="15">
      <c r="A402" s="149"/>
      <c r="B402" s="131"/>
      <c r="C402" s="150" t="s">
        <v>286</v>
      </c>
      <c r="D402" s="132"/>
      <c r="E402" s="133"/>
      <c r="F402" s="134">
        <f>SUMPRODUCT(D398:D401,F398:F401)</f>
        <v>0</v>
      </c>
      <c r="G402" s="134">
        <f>SUMPRODUCT(D398:D401,G398:G401)</f>
        <v>0</v>
      </c>
      <c r="H402" s="135">
        <f>SUM(H398:H401)</f>
        <v>0</v>
      </c>
      <c r="I402" s="10"/>
    </row>
    <row r="403" spans="1:9" s="22" customFormat="1" ht="15">
      <c r="A403" s="109"/>
      <c r="B403" s="110"/>
      <c r="C403" s="111" t="s">
        <v>684</v>
      </c>
      <c r="D403" s="151"/>
      <c r="E403" s="113"/>
      <c r="F403" s="114">
        <f>SUM(F244+F333+F352+F365+F396+F402)</f>
        <v>0</v>
      </c>
      <c r="G403" s="114">
        <f>SUM(G244+G333+G352+G365+G396+G402)</f>
        <v>0</v>
      </c>
      <c r="H403" s="114">
        <f>SUM(H244+H333+H352+H365+H396+H402)</f>
        <v>0</v>
      </c>
      <c r="I403" s="30"/>
    </row>
    <row r="404" spans="1:9" ht="15">
      <c r="A404" s="50"/>
      <c r="B404" s="63" t="s">
        <v>329</v>
      </c>
      <c r="C404" s="64" t="s">
        <v>243</v>
      </c>
      <c r="D404" s="98"/>
      <c r="E404" s="66"/>
      <c r="F404" s="67"/>
      <c r="G404" s="67"/>
      <c r="H404" s="99"/>
      <c r="I404" s="10"/>
    </row>
    <row r="405" spans="1:9" ht="15">
      <c r="A405" s="51"/>
      <c r="B405" s="152" t="s">
        <v>345</v>
      </c>
      <c r="C405" s="85" t="s">
        <v>346</v>
      </c>
      <c r="D405" s="147"/>
      <c r="E405" s="83"/>
      <c r="F405" s="84"/>
      <c r="G405" s="84"/>
      <c r="H405" s="153"/>
      <c r="I405" s="10"/>
    </row>
    <row r="406" spans="1:9" ht="15">
      <c r="A406" s="51"/>
      <c r="B406" s="154" t="s">
        <v>118</v>
      </c>
      <c r="C406" s="36" t="s">
        <v>347</v>
      </c>
      <c r="D406" s="82"/>
      <c r="E406" s="83"/>
      <c r="F406" s="155"/>
      <c r="G406" s="155"/>
      <c r="H406" s="107"/>
      <c r="I406" s="10"/>
    </row>
    <row r="407" spans="1:9" ht="15">
      <c r="A407" s="51"/>
      <c r="B407" s="154" t="s">
        <v>188</v>
      </c>
      <c r="C407" s="36" t="s">
        <v>412</v>
      </c>
      <c r="D407" s="82">
        <v>7</v>
      </c>
      <c r="E407" s="83" t="s">
        <v>348</v>
      </c>
      <c r="F407" s="175"/>
      <c r="G407" s="175"/>
      <c r="H407" s="75">
        <f aca="true" t="shared" si="13" ref="H407:H416">SUM(F407,G407)*D407</f>
        <v>0</v>
      </c>
      <c r="I407" s="10"/>
    </row>
    <row r="408" spans="1:9" ht="15">
      <c r="A408" s="51"/>
      <c r="B408" s="154" t="s">
        <v>199</v>
      </c>
      <c r="C408" s="36" t="s">
        <v>413</v>
      </c>
      <c r="D408" s="82">
        <v>23</v>
      </c>
      <c r="E408" s="83" t="s">
        <v>348</v>
      </c>
      <c r="F408" s="175"/>
      <c r="G408" s="175"/>
      <c r="H408" s="75">
        <f t="shared" si="13"/>
        <v>0</v>
      </c>
      <c r="I408" s="10"/>
    </row>
    <row r="409" spans="1:9" ht="15">
      <c r="A409" s="51"/>
      <c r="B409" s="154" t="s">
        <v>200</v>
      </c>
      <c r="C409" s="36" t="s">
        <v>438</v>
      </c>
      <c r="D409" s="82">
        <v>20</v>
      </c>
      <c r="E409" s="83" t="s">
        <v>348</v>
      </c>
      <c r="F409" s="175"/>
      <c r="G409" s="175"/>
      <c r="H409" s="75">
        <f t="shared" si="13"/>
        <v>0</v>
      </c>
      <c r="I409" s="10"/>
    </row>
    <row r="410" spans="1:9" ht="15">
      <c r="A410" s="51"/>
      <c r="B410" s="154" t="s">
        <v>340</v>
      </c>
      <c r="C410" s="36" t="s">
        <v>414</v>
      </c>
      <c r="D410" s="82">
        <v>30</v>
      </c>
      <c r="E410" s="83" t="s">
        <v>131</v>
      </c>
      <c r="F410" s="175"/>
      <c r="G410" s="175"/>
      <c r="H410" s="75">
        <f t="shared" si="13"/>
        <v>0</v>
      </c>
      <c r="I410" s="10"/>
    </row>
    <row r="411" spans="1:9" ht="15">
      <c r="A411" s="51"/>
      <c r="B411" s="154" t="s">
        <v>349</v>
      </c>
      <c r="C411" s="36" t="s">
        <v>415</v>
      </c>
      <c r="D411" s="82">
        <v>60</v>
      </c>
      <c r="E411" s="83" t="s">
        <v>131</v>
      </c>
      <c r="F411" s="175"/>
      <c r="G411" s="175"/>
      <c r="H411" s="75">
        <f t="shared" si="13"/>
        <v>0</v>
      </c>
      <c r="I411" s="10"/>
    </row>
    <row r="412" spans="1:9" ht="15">
      <c r="A412" s="51"/>
      <c r="B412" s="154" t="s">
        <v>350</v>
      </c>
      <c r="C412" s="36" t="s">
        <v>439</v>
      </c>
      <c r="D412" s="82">
        <v>90</v>
      </c>
      <c r="E412" s="83" t="s">
        <v>131</v>
      </c>
      <c r="F412" s="175"/>
      <c r="G412" s="175"/>
      <c r="H412" s="75">
        <f t="shared" si="13"/>
        <v>0</v>
      </c>
      <c r="I412" s="10"/>
    </row>
    <row r="413" spans="1:9" ht="15">
      <c r="A413" s="51"/>
      <c r="B413" s="154" t="s">
        <v>351</v>
      </c>
      <c r="C413" s="36" t="s">
        <v>416</v>
      </c>
      <c r="D413" s="82">
        <v>5</v>
      </c>
      <c r="E413" s="83" t="s">
        <v>127</v>
      </c>
      <c r="F413" s="175"/>
      <c r="G413" s="175"/>
      <c r="H413" s="75">
        <f t="shared" si="13"/>
        <v>0</v>
      </c>
      <c r="I413" s="10"/>
    </row>
    <row r="414" spans="1:9" ht="15">
      <c r="A414" s="51"/>
      <c r="B414" s="154" t="s">
        <v>352</v>
      </c>
      <c r="C414" s="36" t="s">
        <v>417</v>
      </c>
      <c r="D414" s="82">
        <v>6</v>
      </c>
      <c r="E414" s="83" t="s">
        <v>142</v>
      </c>
      <c r="F414" s="175"/>
      <c r="G414" s="175"/>
      <c r="H414" s="75">
        <f t="shared" si="13"/>
        <v>0</v>
      </c>
      <c r="I414" s="10"/>
    </row>
    <row r="415" spans="1:9" ht="15">
      <c r="A415" s="51"/>
      <c r="B415" s="154" t="s">
        <v>353</v>
      </c>
      <c r="C415" s="36" t="s">
        <v>418</v>
      </c>
      <c r="D415" s="82">
        <v>15</v>
      </c>
      <c r="E415" s="83" t="s">
        <v>131</v>
      </c>
      <c r="F415" s="175"/>
      <c r="G415" s="175"/>
      <c r="H415" s="75">
        <f t="shared" si="13"/>
        <v>0</v>
      </c>
      <c r="I415" s="10"/>
    </row>
    <row r="416" spans="1:9" ht="30">
      <c r="A416" s="51"/>
      <c r="B416" s="154" t="s">
        <v>354</v>
      </c>
      <c r="C416" s="36" t="s">
        <v>419</v>
      </c>
      <c r="D416" s="82">
        <v>1</v>
      </c>
      <c r="E416" s="83" t="s">
        <v>127</v>
      </c>
      <c r="F416" s="175"/>
      <c r="G416" s="175"/>
      <c r="H416" s="75">
        <f t="shared" si="13"/>
        <v>0</v>
      </c>
      <c r="I416" s="10"/>
    </row>
    <row r="417" spans="1:9" ht="15">
      <c r="A417" s="51"/>
      <c r="B417" s="154" t="s">
        <v>133</v>
      </c>
      <c r="C417" s="36" t="s">
        <v>355</v>
      </c>
      <c r="D417" s="82"/>
      <c r="E417" s="83"/>
      <c r="F417" s="155"/>
      <c r="G417" s="155"/>
      <c r="H417" s="107"/>
      <c r="I417" s="10"/>
    </row>
    <row r="418" spans="1:9" ht="15">
      <c r="A418" s="51"/>
      <c r="B418" s="154" t="s">
        <v>211</v>
      </c>
      <c r="C418" s="36" t="s">
        <v>356</v>
      </c>
      <c r="D418" s="82">
        <v>12</v>
      </c>
      <c r="E418" s="83" t="s">
        <v>131</v>
      </c>
      <c r="F418" s="175"/>
      <c r="G418" s="175"/>
      <c r="H418" s="75">
        <f>SUM(F418,G418)*D418</f>
        <v>0</v>
      </c>
      <c r="I418" s="10"/>
    </row>
    <row r="419" spans="1:9" ht="15">
      <c r="A419" s="51"/>
      <c r="B419" s="154" t="s">
        <v>212</v>
      </c>
      <c r="C419" s="36" t="s">
        <v>420</v>
      </c>
      <c r="D419" s="82">
        <v>12</v>
      </c>
      <c r="E419" s="83" t="s">
        <v>131</v>
      </c>
      <c r="F419" s="175"/>
      <c r="G419" s="175"/>
      <c r="H419" s="75">
        <f>SUM(F419,G419)*D419</f>
        <v>0</v>
      </c>
      <c r="I419" s="10"/>
    </row>
    <row r="420" spans="1:9" ht="15">
      <c r="A420" s="51"/>
      <c r="B420" s="154" t="s">
        <v>274</v>
      </c>
      <c r="C420" s="36" t="s">
        <v>421</v>
      </c>
      <c r="D420" s="82">
        <v>100</v>
      </c>
      <c r="E420" s="83" t="s">
        <v>131</v>
      </c>
      <c r="F420" s="175"/>
      <c r="G420" s="175"/>
      <c r="H420" s="75">
        <f>SUM(F420,G420)*D420</f>
        <v>0</v>
      </c>
      <c r="I420" s="10"/>
    </row>
    <row r="421" spans="1:9" ht="15">
      <c r="A421" s="51"/>
      <c r="B421" s="154" t="s">
        <v>384</v>
      </c>
      <c r="C421" s="36" t="s">
        <v>357</v>
      </c>
      <c r="D421" s="82">
        <v>3</v>
      </c>
      <c r="E421" s="83" t="s">
        <v>127</v>
      </c>
      <c r="F421" s="175"/>
      <c r="G421" s="175"/>
      <c r="H421" s="75">
        <f>SUM(F421,G421)*D421</f>
        <v>0</v>
      </c>
      <c r="I421" s="10"/>
    </row>
    <row r="422" spans="1:9" ht="30">
      <c r="A422" s="51"/>
      <c r="B422" s="154" t="s">
        <v>385</v>
      </c>
      <c r="C422" s="36" t="s">
        <v>358</v>
      </c>
      <c r="D422" s="82">
        <v>1</v>
      </c>
      <c r="E422" s="83" t="s">
        <v>127</v>
      </c>
      <c r="F422" s="175"/>
      <c r="G422" s="175"/>
      <c r="H422" s="75">
        <f>SUM(F422,G422)*D422</f>
        <v>0</v>
      </c>
      <c r="I422" s="10"/>
    </row>
    <row r="423" spans="1:9" ht="15">
      <c r="A423" s="51"/>
      <c r="B423" s="154" t="s">
        <v>134</v>
      </c>
      <c r="C423" s="36" t="s">
        <v>359</v>
      </c>
      <c r="D423" s="82"/>
      <c r="E423" s="83"/>
      <c r="F423" s="155"/>
      <c r="G423" s="155"/>
      <c r="H423" s="107"/>
      <c r="I423" s="10"/>
    </row>
    <row r="424" spans="1:9" ht="15">
      <c r="A424" s="51"/>
      <c r="B424" s="154" t="s">
        <v>254</v>
      </c>
      <c r="C424" s="36" t="s">
        <v>360</v>
      </c>
      <c r="D424" s="82">
        <v>55</v>
      </c>
      <c r="E424" s="83" t="s">
        <v>348</v>
      </c>
      <c r="F424" s="175"/>
      <c r="G424" s="175"/>
      <c r="H424" s="75">
        <f aca="true" t="shared" si="14" ref="H424:H443">SUM(F424,G424)*D424</f>
        <v>0</v>
      </c>
      <c r="I424" s="10"/>
    </row>
    <row r="425" spans="1:9" ht="15">
      <c r="A425" s="51"/>
      <c r="B425" s="154" t="s">
        <v>255</v>
      </c>
      <c r="C425" s="36" t="s">
        <v>361</v>
      </c>
      <c r="D425" s="82">
        <v>585</v>
      </c>
      <c r="E425" s="83" t="s">
        <v>348</v>
      </c>
      <c r="F425" s="175"/>
      <c r="G425" s="175"/>
      <c r="H425" s="75">
        <f t="shared" si="14"/>
        <v>0</v>
      </c>
      <c r="I425" s="10"/>
    </row>
    <row r="426" spans="1:9" ht="15">
      <c r="A426" s="51"/>
      <c r="B426" s="154" t="s">
        <v>256</v>
      </c>
      <c r="C426" s="36" t="s">
        <v>362</v>
      </c>
      <c r="D426" s="82">
        <v>560</v>
      </c>
      <c r="E426" s="83" t="s">
        <v>348</v>
      </c>
      <c r="F426" s="175"/>
      <c r="G426" s="175"/>
      <c r="H426" s="75">
        <f t="shared" si="14"/>
        <v>0</v>
      </c>
      <c r="I426" s="10"/>
    </row>
    <row r="427" spans="1:9" ht="15">
      <c r="A427" s="51"/>
      <c r="B427" s="154" t="s">
        <v>363</v>
      </c>
      <c r="C427" s="36" t="s">
        <v>364</v>
      </c>
      <c r="D427" s="82">
        <v>190</v>
      </c>
      <c r="E427" s="83" t="s">
        <v>126</v>
      </c>
      <c r="F427" s="175"/>
      <c r="G427" s="175"/>
      <c r="H427" s="75">
        <f t="shared" si="14"/>
        <v>0</v>
      </c>
      <c r="I427" s="10"/>
    </row>
    <row r="428" spans="1:9" ht="15">
      <c r="A428" s="51"/>
      <c r="B428" s="154" t="s">
        <v>365</v>
      </c>
      <c r="C428" s="36" t="s">
        <v>422</v>
      </c>
      <c r="D428" s="82">
        <v>2</v>
      </c>
      <c r="E428" s="83" t="s">
        <v>131</v>
      </c>
      <c r="F428" s="175"/>
      <c r="G428" s="175"/>
      <c r="H428" s="75">
        <f t="shared" si="14"/>
        <v>0</v>
      </c>
      <c r="I428" s="10"/>
    </row>
    <row r="429" spans="1:9" ht="15">
      <c r="A429" s="51"/>
      <c r="B429" s="154" t="s">
        <v>366</v>
      </c>
      <c r="C429" s="36" t="s">
        <v>423</v>
      </c>
      <c r="D429" s="82">
        <v>35</v>
      </c>
      <c r="E429" s="83" t="s">
        <v>131</v>
      </c>
      <c r="F429" s="175"/>
      <c r="G429" s="175"/>
      <c r="H429" s="75">
        <f t="shared" si="14"/>
        <v>0</v>
      </c>
      <c r="I429" s="10"/>
    </row>
    <row r="430" spans="1:9" ht="15">
      <c r="A430" s="51"/>
      <c r="B430" s="154" t="s">
        <v>367</v>
      </c>
      <c r="C430" s="36" t="s">
        <v>424</v>
      </c>
      <c r="D430" s="82">
        <v>1</v>
      </c>
      <c r="E430" s="83" t="s">
        <v>127</v>
      </c>
      <c r="F430" s="175"/>
      <c r="G430" s="175"/>
      <c r="H430" s="75">
        <f t="shared" si="14"/>
        <v>0</v>
      </c>
      <c r="I430" s="10"/>
    </row>
    <row r="431" spans="1:9" ht="15">
      <c r="A431" s="51"/>
      <c r="B431" s="154" t="s">
        <v>368</v>
      </c>
      <c r="C431" s="36" t="s">
        <v>425</v>
      </c>
      <c r="D431" s="82">
        <v>23</v>
      </c>
      <c r="E431" s="83" t="s">
        <v>127</v>
      </c>
      <c r="F431" s="175"/>
      <c r="G431" s="175"/>
      <c r="H431" s="75">
        <f t="shared" si="14"/>
        <v>0</v>
      </c>
      <c r="I431" s="10"/>
    </row>
    <row r="432" spans="1:9" ht="30">
      <c r="A432" s="51"/>
      <c r="B432" s="154" t="s">
        <v>369</v>
      </c>
      <c r="C432" s="36" t="s">
        <v>640</v>
      </c>
      <c r="D432" s="82">
        <v>1</v>
      </c>
      <c r="E432" s="83" t="s">
        <v>127</v>
      </c>
      <c r="F432" s="175"/>
      <c r="G432" s="175"/>
      <c r="H432" s="75">
        <f t="shared" si="14"/>
        <v>0</v>
      </c>
      <c r="I432" s="10"/>
    </row>
    <row r="433" spans="1:9" ht="30">
      <c r="A433" s="51"/>
      <c r="B433" s="154" t="s">
        <v>370</v>
      </c>
      <c r="C433" s="36" t="s">
        <v>641</v>
      </c>
      <c r="D433" s="82">
        <v>1</v>
      </c>
      <c r="E433" s="83" t="s">
        <v>127</v>
      </c>
      <c r="F433" s="175"/>
      <c r="G433" s="175"/>
      <c r="H433" s="75">
        <f t="shared" si="14"/>
        <v>0</v>
      </c>
      <c r="I433" s="10"/>
    </row>
    <row r="434" spans="1:9" ht="30">
      <c r="A434" s="51"/>
      <c r="B434" s="154" t="s">
        <v>371</v>
      </c>
      <c r="C434" s="36" t="s">
        <v>642</v>
      </c>
      <c r="D434" s="82">
        <v>22</v>
      </c>
      <c r="E434" s="83" t="s">
        <v>127</v>
      </c>
      <c r="F434" s="175"/>
      <c r="G434" s="175"/>
      <c r="H434" s="75">
        <f t="shared" si="14"/>
        <v>0</v>
      </c>
      <c r="I434" s="10"/>
    </row>
    <row r="435" spans="1:9" ht="45">
      <c r="A435" s="51"/>
      <c r="B435" s="154" t="s">
        <v>426</v>
      </c>
      <c r="C435" s="36" t="s">
        <v>643</v>
      </c>
      <c r="D435" s="82">
        <v>2</v>
      </c>
      <c r="E435" s="83" t="s">
        <v>127</v>
      </c>
      <c r="F435" s="175"/>
      <c r="G435" s="175"/>
      <c r="H435" s="75">
        <f t="shared" si="14"/>
        <v>0</v>
      </c>
      <c r="I435" s="10"/>
    </row>
    <row r="436" spans="1:9" ht="45">
      <c r="A436" s="51"/>
      <c r="B436" s="154" t="s">
        <v>427</v>
      </c>
      <c r="C436" s="36" t="s">
        <v>644</v>
      </c>
      <c r="D436" s="82">
        <v>1</v>
      </c>
      <c r="E436" s="83" t="s">
        <v>127</v>
      </c>
      <c r="F436" s="175"/>
      <c r="G436" s="175"/>
      <c r="H436" s="75">
        <f t="shared" si="14"/>
        <v>0</v>
      </c>
      <c r="I436" s="10"/>
    </row>
    <row r="437" spans="1:9" ht="45">
      <c r="A437" s="51"/>
      <c r="B437" s="154" t="s">
        <v>428</v>
      </c>
      <c r="C437" s="36" t="s">
        <v>645</v>
      </c>
      <c r="D437" s="82">
        <v>1</v>
      </c>
      <c r="E437" s="83" t="s">
        <v>127</v>
      </c>
      <c r="F437" s="175"/>
      <c r="G437" s="175"/>
      <c r="H437" s="75">
        <f t="shared" si="14"/>
        <v>0</v>
      </c>
      <c r="I437" s="10"/>
    </row>
    <row r="438" spans="1:9" ht="45">
      <c r="A438" s="51"/>
      <c r="B438" s="154" t="s">
        <v>429</v>
      </c>
      <c r="C438" s="36" t="s">
        <v>646</v>
      </c>
      <c r="D438" s="82">
        <v>6</v>
      </c>
      <c r="E438" s="83" t="s">
        <v>127</v>
      </c>
      <c r="F438" s="175"/>
      <c r="G438" s="175"/>
      <c r="H438" s="75">
        <f t="shared" si="14"/>
        <v>0</v>
      </c>
      <c r="I438" s="10"/>
    </row>
    <row r="439" spans="1:9" ht="30">
      <c r="A439" s="51"/>
      <c r="B439" s="154" t="s">
        <v>430</v>
      </c>
      <c r="C439" s="36" t="s">
        <v>647</v>
      </c>
      <c r="D439" s="82">
        <v>1</v>
      </c>
      <c r="E439" s="83" t="s">
        <v>127</v>
      </c>
      <c r="F439" s="175"/>
      <c r="G439" s="175"/>
      <c r="H439" s="75">
        <f t="shared" si="14"/>
        <v>0</v>
      </c>
      <c r="I439" s="10"/>
    </row>
    <row r="440" spans="1:9" ht="30">
      <c r="A440" s="51"/>
      <c r="B440" s="154" t="s">
        <v>431</v>
      </c>
      <c r="C440" s="36" t="s">
        <v>648</v>
      </c>
      <c r="D440" s="82">
        <v>2</v>
      </c>
      <c r="E440" s="83" t="s">
        <v>127</v>
      </c>
      <c r="F440" s="175"/>
      <c r="G440" s="175"/>
      <c r="H440" s="75">
        <f t="shared" si="14"/>
        <v>0</v>
      </c>
      <c r="I440" s="10"/>
    </row>
    <row r="441" spans="1:9" ht="30">
      <c r="A441" s="51"/>
      <c r="B441" s="154" t="s">
        <v>432</v>
      </c>
      <c r="C441" s="36" t="s">
        <v>649</v>
      </c>
      <c r="D441" s="82">
        <v>1</v>
      </c>
      <c r="E441" s="83" t="s">
        <v>127</v>
      </c>
      <c r="F441" s="175"/>
      <c r="G441" s="175"/>
      <c r="H441" s="75">
        <f t="shared" si="14"/>
        <v>0</v>
      </c>
      <c r="I441" s="10"/>
    </row>
    <row r="442" spans="1:9" ht="30">
      <c r="A442" s="51"/>
      <c r="B442" s="154" t="s">
        <v>433</v>
      </c>
      <c r="C442" s="36" t="s">
        <v>441</v>
      </c>
      <c r="D442" s="82">
        <v>1</v>
      </c>
      <c r="E442" s="83" t="s">
        <v>127</v>
      </c>
      <c r="F442" s="175"/>
      <c r="G442" s="175"/>
      <c r="H442" s="75">
        <f t="shared" si="14"/>
        <v>0</v>
      </c>
      <c r="I442" s="10"/>
    </row>
    <row r="443" spans="1:9" ht="30">
      <c r="A443" s="51"/>
      <c r="B443" s="154" t="s">
        <v>440</v>
      </c>
      <c r="C443" s="36" t="s">
        <v>372</v>
      </c>
      <c r="D443" s="82">
        <v>1</v>
      </c>
      <c r="E443" s="83" t="s">
        <v>127</v>
      </c>
      <c r="F443" s="175"/>
      <c r="G443" s="175"/>
      <c r="H443" s="75">
        <f t="shared" si="14"/>
        <v>0</v>
      </c>
      <c r="I443" s="10"/>
    </row>
    <row r="444" spans="1:9" ht="15">
      <c r="A444" s="51"/>
      <c r="B444" s="154" t="s">
        <v>135</v>
      </c>
      <c r="C444" s="36" t="s">
        <v>373</v>
      </c>
      <c r="D444" s="82"/>
      <c r="E444" s="83"/>
      <c r="F444" s="155"/>
      <c r="G444" s="155"/>
      <c r="H444" s="107"/>
      <c r="I444" s="10"/>
    </row>
    <row r="445" spans="1:9" ht="75">
      <c r="A445" s="51"/>
      <c r="B445" s="154" t="s">
        <v>374</v>
      </c>
      <c r="C445" s="36" t="s">
        <v>650</v>
      </c>
      <c r="D445" s="82">
        <v>1</v>
      </c>
      <c r="E445" s="83" t="s">
        <v>127</v>
      </c>
      <c r="F445" s="175"/>
      <c r="G445" s="175"/>
      <c r="H445" s="75">
        <f aca="true" t="shared" si="15" ref="H445:H457">SUM(F445,G445)*D445</f>
        <v>0</v>
      </c>
      <c r="I445" s="10"/>
    </row>
    <row r="446" spans="1:9" ht="75">
      <c r="A446" s="51"/>
      <c r="B446" s="154" t="s">
        <v>376</v>
      </c>
      <c r="C446" s="36" t="s">
        <v>651</v>
      </c>
      <c r="D446" s="82">
        <v>1</v>
      </c>
      <c r="E446" s="83" t="s">
        <v>127</v>
      </c>
      <c r="F446" s="175"/>
      <c r="G446" s="175"/>
      <c r="H446" s="75">
        <f t="shared" si="15"/>
        <v>0</v>
      </c>
      <c r="I446" s="10"/>
    </row>
    <row r="447" spans="1:9" ht="75">
      <c r="A447" s="51"/>
      <c r="B447" s="154" t="s">
        <v>377</v>
      </c>
      <c r="C447" s="36" t="s">
        <v>652</v>
      </c>
      <c r="D447" s="82">
        <v>1</v>
      </c>
      <c r="E447" s="83" t="s">
        <v>127</v>
      </c>
      <c r="F447" s="175"/>
      <c r="G447" s="175"/>
      <c r="H447" s="75">
        <f t="shared" si="15"/>
        <v>0</v>
      </c>
      <c r="I447" s="10"/>
    </row>
    <row r="448" spans="1:9" ht="15">
      <c r="A448" s="51"/>
      <c r="B448" s="154" t="s">
        <v>378</v>
      </c>
      <c r="C448" s="36" t="s">
        <v>380</v>
      </c>
      <c r="D448" s="82">
        <v>1</v>
      </c>
      <c r="E448" s="83" t="s">
        <v>127</v>
      </c>
      <c r="F448" s="175"/>
      <c r="G448" s="175"/>
      <c r="H448" s="75">
        <f t="shared" si="15"/>
        <v>0</v>
      </c>
      <c r="I448" s="10"/>
    </row>
    <row r="449" spans="1:9" ht="30">
      <c r="A449" s="51"/>
      <c r="B449" s="154" t="s">
        <v>379</v>
      </c>
      <c r="C449" s="36" t="s">
        <v>434</v>
      </c>
      <c r="D449" s="82">
        <v>1</v>
      </c>
      <c r="E449" s="83" t="s">
        <v>127</v>
      </c>
      <c r="F449" s="175"/>
      <c r="G449" s="175"/>
      <c r="H449" s="75">
        <f t="shared" si="15"/>
        <v>0</v>
      </c>
      <c r="I449" s="10"/>
    </row>
    <row r="450" spans="1:9" ht="15">
      <c r="A450" s="51"/>
      <c r="B450" s="154" t="s">
        <v>381</v>
      </c>
      <c r="C450" s="36" t="s">
        <v>383</v>
      </c>
      <c r="D450" s="82">
        <v>5</v>
      </c>
      <c r="E450" s="83" t="s">
        <v>127</v>
      </c>
      <c r="F450" s="175"/>
      <c r="G450" s="175"/>
      <c r="H450" s="75">
        <f t="shared" si="15"/>
        <v>0</v>
      </c>
      <c r="I450" s="10"/>
    </row>
    <row r="451" spans="1:9" ht="15">
      <c r="A451" s="51"/>
      <c r="B451" s="154" t="s">
        <v>382</v>
      </c>
      <c r="C451" s="36" t="s">
        <v>436</v>
      </c>
      <c r="D451" s="82">
        <v>12</v>
      </c>
      <c r="E451" s="83" t="s">
        <v>127</v>
      </c>
      <c r="F451" s="175"/>
      <c r="G451" s="175"/>
      <c r="H451" s="75">
        <f t="shared" si="15"/>
        <v>0</v>
      </c>
      <c r="I451" s="10"/>
    </row>
    <row r="452" spans="1:9" ht="30">
      <c r="A452" s="51"/>
      <c r="B452" s="154" t="s">
        <v>435</v>
      </c>
      <c r="C452" s="36" t="s">
        <v>437</v>
      </c>
      <c r="D452" s="82">
        <v>1</v>
      </c>
      <c r="E452" s="83" t="s">
        <v>127</v>
      </c>
      <c r="F452" s="175"/>
      <c r="G452" s="175"/>
      <c r="H452" s="75">
        <f t="shared" si="15"/>
        <v>0</v>
      </c>
      <c r="I452" s="10"/>
    </row>
    <row r="453" spans="1:9" ht="15">
      <c r="A453" s="51"/>
      <c r="B453" s="154" t="s">
        <v>301</v>
      </c>
      <c r="C453" s="36" t="s">
        <v>667</v>
      </c>
      <c r="D453" s="82"/>
      <c r="E453" s="83"/>
      <c r="F453" s="156"/>
      <c r="G453" s="156"/>
      <c r="H453" s="75"/>
      <c r="I453" s="10"/>
    </row>
    <row r="454" spans="1:9" ht="15">
      <c r="A454" s="51"/>
      <c r="B454" s="154" t="s">
        <v>620</v>
      </c>
      <c r="C454" s="36" t="s">
        <v>668</v>
      </c>
      <c r="D454" s="82">
        <v>163</v>
      </c>
      <c r="E454" s="83" t="s">
        <v>348</v>
      </c>
      <c r="F454" s="174"/>
      <c r="G454" s="174"/>
      <c r="H454" s="75">
        <f t="shared" si="15"/>
        <v>0</v>
      </c>
      <c r="I454" s="10"/>
    </row>
    <row r="455" spans="1:9" ht="15">
      <c r="A455" s="51"/>
      <c r="B455" s="154" t="s">
        <v>669</v>
      </c>
      <c r="C455" s="36" t="s">
        <v>670</v>
      </c>
      <c r="D455" s="82">
        <v>20</v>
      </c>
      <c r="E455" s="83" t="s">
        <v>126</v>
      </c>
      <c r="F455" s="174"/>
      <c r="G455" s="174"/>
      <c r="H455" s="75">
        <f t="shared" si="15"/>
        <v>0</v>
      </c>
      <c r="I455" s="10"/>
    </row>
    <row r="456" spans="1:9" ht="15">
      <c r="A456" s="51"/>
      <c r="B456" s="154" t="s">
        <v>671</v>
      </c>
      <c r="C456" s="36" t="s">
        <v>672</v>
      </c>
      <c r="D456" s="82">
        <v>7</v>
      </c>
      <c r="E456" s="83" t="s">
        <v>126</v>
      </c>
      <c r="F456" s="174"/>
      <c r="G456" s="174"/>
      <c r="H456" s="75">
        <f t="shared" si="15"/>
        <v>0</v>
      </c>
      <c r="I456" s="10"/>
    </row>
    <row r="457" spans="1:9" ht="15">
      <c r="A457" s="51"/>
      <c r="B457" s="154" t="s">
        <v>673</v>
      </c>
      <c r="C457" s="36" t="s">
        <v>674</v>
      </c>
      <c r="D457" s="82">
        <v>1</v>
      </c>
      <c r="E457" s="83" t="s">
        <v>675</v>
      </c>
      <c r="F457" s="174"/>
      <c r="G457" s="174"/>
      <c r="H457" s="75">
        <f t="shared" si="15"/>
        <v>0</v>
      </c>
      <c r="I457" s="10"/>
    </row>
    <row r="458" spans="1:9" ht="15">
      <c r="A458" s="149"/>
      <c r="B458" s="131"/>
      <c r="C458" s="150" t="s">
        <v>244</v>
      </c>
      <c r="D458" s="157"/>
      <c r="E458" s="133"/>
      <c r="F458" s="134">
        <f>SUMPRODUCT(D405:D457,F405:F457)</f>
        <v>0</v>
      </c>
      <c r="G458" s="134">
        <f>SUMPRODUCT(D405:D457,G405:G457)</f>
        <v>0</v>
      </c>
      <c r="H458" s="135">
        <f>SUM(H405:H457)</f>
        <v>0</v>
      </c>
      <c r="I458" s="10"/>
    </row>
    <row r="459" spans="1:9" ht="15">
      <c r="A459" s="52"/>
      <c r="B459" s="158"/>
      <c r="C459" s="159" t="s">
        <v>330</v>
      </c>
      <c r="D459" s="160"/>
      <c r="E459" s="161"/>
      <c r="F459" s="162">
        <f>F162+F403+F458</f>
        <v>0</v>
      </c>
      <c r="G459" s="162">
        <f>G162+G403+G458</f>
        <v>0</v>
      </c>
      <c r="H459" s="162">
        <f>H162+H403+H458</f>
        <v>0</v>
      </c>
      <c r="I459" s="57"/>
    </row>
    <row r="460" spans="1:9" ht="15">
      <c r="A460" s="50"/>
      <c r="B460" s="63"/>
      <c r="C460" s="64" t="s">
        <v>247</v>
      </c>
      <c r="D460" s="163"/>
      <c r="E460" s="164"/>
      <c r="F460" s="163"/>
      <c r="G460" s="163"/>
      <c r="H460" s="165"/>
      <c r="I460" s="10"/>
    </row>
    <row r="461" spans="1:9" ht="58.5" customHeight="1">
      <c r="A461" s="51"/>
      <c r="B461" s="166"/>
      <c r="C461" s="179" t="s">
        <v>214</v>
      </c>
      <c r="D461" s="179"/>
      <c r="E461" s="179"/>
      <c r="F461" s="179"/>
      <c r="G461" s="179"/>
      <c r="H461" s="180"/>
      <c r="I461" s="10"/>
    </row>
    <row r="462" spans="1:9" ht="15">
      <c r="A462" s="51"/>
      <c r="B462" s="166"/>
      <c r="C462" s="179" t="s">
        <v>215</v>
      </c>
      <c r="D462" s="179"/>
      <c r="E462" s="179"/>
      <c r="F462" s="179"/>
      <c r="G462" s="179"/>
      <c r="H462" s="180"/>
      <c r="I462" s="10"/>
    </row>
    <row r="463" spans="1:9" ht="15">
      <c r="A463" s="51"/>
      <c r="B463" s="166"/>
      <c r="C463" s="179" t="s">
        <v>216</v>
      </c>
      <c r="D463" s="179"/>
      <c r="E463" s="179"/>
      <c r="F463" s="179"/>
      <c r="G463" s="179"/>
      <c r="H463" s="180"/>
      <c r="I463" s="10"/>
    </row>
    <row r="464" spans="1:9" ht="15">
      <c r="A464" s="51"/>
      <c r="B464" s="166"/>
      <c r="C464" s="179" t="s">
        <v>217</v>
      </c>
      <c r="D464" s="179"/>
      <c r="E464" s="179"/>
      <c r="F464" s="179"/>
      <c r="G464" s="179"/>
      <c r="H464" s="180"/>
      <c r="I464" s="10"/>
    </row>
    <row r="465" spans="1:9" ht="15">
      <c r="A465" s="51"/>
      <c r="B465" s="166"/>
      <c r="C465" s="179" t="s">
        <v>218</v>
      </c>
      <c r="D465" s="179"/>
      <c r="E465" s="179"/>
      <c r="F465" s="179"/>
      <c r="G465" s="179"/>
      <c r="H465" s="180"/>
      <c r="I465" s="10"/>
    </row>
    <row r="466" spans="1:9" ht="46.5" customHeight="1">
      <c r="A466" s="51"/>
      <c r="B466" s="166"/>
      <c r="C466" s="179" t="s">
        <v>248</v>
      </c>
      <c r="D466" s="179"/>
      <c r="E466" s="179"/>
      <c r="F466" s="179"/>
      <c r="G466" s="179"/>
      <c r="H466" s="180"/>
      <c r="I466" s="10"/>
    </row>
    <row r="467" spans="1:9" ht="30.75" customHeight="1">
      <c r="A467" s="51"/>
      <c r="B467" s="166"/>
      <c r="C467" s="179" t="s">
        <v>219</v>
      </c>
      <c r="D467" s="179"/>
      <c r="E467" s="179"/>
      <c r="F467" s="179"/>
      <c r="G467" s="179"/>
      <c r="H467" s="180"/>
      <c r="I467" s="10"/>
    </row>
    <row r="468" spans="1:9" ht="15">
      <c r="A468" s="51"/>
      <c r="B468" s="166"/>
      <c r="C468" s="179" t="s">
        <v>220</v>
      </c>
      <c r="D468" s="179"/>
      <c r="E468" s="179"/>
      <c r="F468" s="179"/>
      <c r="G468" s="179"/>
      <c r="H468" s="180"/>
      <c r="I468" s="10"/>
    </row>
    <row r="469" spans="1:9" ht="32.25" customHeight="1">
      <c r="A469" s="51"/>
      <c r="B469" s="166"/>
      <c r="C469" s="179" t="s">
        <v>221</v>
      </c>
      <c r="D469" s="179"/>
      <c r="E469" s="179"/>
      <c r="F469" s="179"/>
      <c r="G469" s="179"/>
      <c r="H469" s="180"/>
      <c r="I469" s="10"/>
    </row>
    <row r="470" spans="1:9" ht="29.25" customHeight="1">
      <c r="A470" s="51"/>
      <c r="B470" s="166"/>
      <c r="C470" s="179" t="s">
        <v>222</v>
      </c>
      <c r="D470" s="179"/>
      <c r="E470" s="179"/>
      <c r="F470" s="179"/>
      <c r="G470" s="179"/>
      <c r="H470" s="180"/>
      <c r="I470" s="10"/>
    </row>
    <row r="471" spans="1:9" ht="30.75" customHeight="1">
      <c r="A471" s="51"/>
      <c r="B471" s="166"/>
      <c r="C471" s="179" t="s">
        <v>223</v>
      </c>
      <c r="D471" s="179"/>
      <c r="E471" s="179"/>
      <c r="F471" s="179"/>
      <c r="G471" s="179"/>
      <c r="H471" s="180"/>
      <c r="I471" s="10"/>
    </row>
    <row r="472" spans="1:9" ht="29.25" customHeight="1">
      <c r="A472" s="51"/>
      <c r="B472" s="166"/>
      <c r="C472" s="179" t="s">
        <v>249</v>
      </c>
      <c r="D472" s="179"/>
      <c r="E472" s="179"/>
      <c r="F472" s="179"/>
      <c r="G472" s="179"/>
      <c r="H472" s="180"/>
      <c r="I472" s="10"/>
    </row>
    <row r="473" spans="1:9" ht="15">
      <c r="A473" s="51"/>
      <c r="B473" s="166"/>
      <c r="C473" s="179" t="s">
        <v>250</v>
      </c>
      <c r="D473" s="179"/>
      <c r="E473" s="179"/>
      <c r="F473" s="179"/>
      <c r="G473" s="179"/>
      <c r="H473" s="180"/>
      <c r="I473" s="10"/>
    </row>
    <row r="474" spans="1:9" ht="15">
      <c r="A474" s="51"/>
      <c r="B474" s="166"/>
      <c r="C474" s="179" t="s">
        <v>251</v>
      </c>
      <c r="D474" s="179"/>
      <c r="E474" s="179"/>
      <c r="F474" s="179"/>
      <c r="G474" s="179"/>
      <c r="H474" s="180"/>
      <c r="I474" s="10"/>
    </row>
    <row r="475" spans="1:9" ht="15">
      <c r="A475" s="51"/>
      <c r="B475" s="167"/>
      <c r="C475" s="179" t="s">
        <v>688</v>
      </c>
      <c r="D475" s="179"/>
      <c r="E475" s="179"/>
      <c r="F475" s="179"/>
      <c r="G475" s="179"/>
      <c r="H475" s="180"/>
      <c r="I475" s="10"/>
    </row>
    <row r="476" spans="1:9" ht="46.5" customHeight="1">
      <c r="A476" s="51"/>
      <c r="B476" s="167"/>
      <c r="C476" s="179" t="s">
        <v>252</v>
      </c>
      <c r="D476" s="179"/>
      <c r="E476" s="179"/>
      <c r="F476" s="179"/>
      <c r="G476" s="179"/>
      <c r="H476" s="180"/>
      <c r="I476" s="10"/>
    </row>
    <row r="477" spans="1:9" ht="32.25" customHeight="1">
      <c r="A477" s="51"/>
      <c r="B477" s="167"/>
      <c r="C477" s="179" t="s">
        <v>273</v>
      </c>
      <c r="D477" s="179"/>
      <c r="E477" s="179"/>
      <c r="F477" s="179"/>
      <c r="G477" s="179"/>
      <c r="H477" s="180"/>
      <c r="I477" s="10"/>
    </row>
    <row r="478" spans="1:9" ht="15">
      <c r="A478" s="50"/>
      <c r="B478" s="63"/>
      <c r="C478" s="64" t="s">
        <v>253</v>
      </c>
      <c r="D478" s="163"/>
      <c r="E478" s="164"/>
      <c r="F478" s="163"/>
      <c r="G478" s="163"/>
      <c r="H478" s="165"/>
      <c r="I478" s="10"/>
    </row>
    <row r="479" spans="1:9" ht="30.75" customHeight="1">
      <c r="A479" s="51"/>
      <c r="B479" s="168"/>
      <c r="C479" s="179" t="s">
        <v>224</v>
      </c>
      <c r="D479" s="179"/>
      <c r="E479" s="179"/>
      <c r="F479" s="179"/>
      <c r="G479" s="179"/>
      <c r="H479" s="180"/>
      <c r="I479" s="10"/>
    </row>
    <row r="480" spans="1:9" ht="30" customHeight="1">
      <c r="A480" s="51"/>
      <c r="B480" s="168"/>
      <c r="C480" s="179" t="s">
        <v>225</v>
      </c>
      <c r="D480" s="179"/>
      <c r="E480" s="179"/>
      <c r="F480" s="179"/>
      <c r="G480" s="179"/>
      <c r="H480" s="180"/>
      <c r="I480" s="10"/>
    </row>
    <row r="481" spans="1:9" ht="30.75" customHeight="1">
      <c r="A481" s="51"/>
      <c r="B481" s="168"/>
      <c r="C481" s="179" t="s">
        <v>226</v>
      </c>
      <c r="D481" s="179"/>
      <c r="E481" s="179"/>
      <c r="F481" s="179"/>
      <c r="G481" s="179"/>
      <c r="H481" s="180"/>
      <c r="I481" s="10"/>
    </row>
    <row r="482" spans="1:9" ht="30.75" customHeight="1">
      <c r="A482" s="51"/>
      <c r="B482" s="168"/>
      <c r="C482" s="179" t="s">
        <v>227</v>
      </c>
      <c r="D482" s="179"/>
      <c r="E482" s="179"/>
      <c r="F482" s="179"/>
      <c r="G482" s="179"/>
      <c r="H482" s="180"/>
      <c r="I482" s="10"/>
    </row>
    <row r="483" spans="1:9" ht="32.25" customHeight="1">
      <c r="A483" s="53"/>
      <c r="B483" s="169"/>
      <c r="C483" s="181" t="s">
        <v>228</v>
      </c>
      <c r="D483" s="181"/>
      <c r="E483" s="181"/>
      <c r="F483" s="181"/>
      <c r="G483" s="181"/>
      <c r="H483" s="182"/>
      <c r="I483" s="10"/>
    </row>
    <row r="484" spans="1:9" ht="15">
      <c r="A484" s="54"/>
      <c r="B484" s="170"/>
      <c r="C484" s="171" t="s">
        <v>238</v>
      </c>
      <c r="D484" s="172"/>
      <c r="E484" s="170"/>
      <c r="F484" s="173">
        <f>F459</f>
        <v>0</v>
      </c>
      <c r="G484" s="173">
        <f>G459</f>
        <v>0</v>
      </c>
      <c r="H484" s="173">
        <f>H459</f>
        <v>0</v>
      </c>
      <c r="I484" s="10"/>
    </row>
    <row r="485" spans="1:8" ht="12.75">
      <c r="A485" s="37"/>
      <c r="B485" s="16"/>
      <c r="C485" s="17"/>
      <c r="D485" s="18"/>
      <c r="E485" s="19"/>
      <c r="F485" s="20"/>
      <c r="G485" s="20"/>
      <c r="H485" s="21"/>
    </row>
    <row r="486" ht="12.75">
      <c r="C486" s="4"/>
    </row>
    <row r="487" ht="12.75">
      <c r="C487" s="4"/>
    </row>
    <row r="488" ht="12.75">
      <c r="C488" s="4"/>
    </row>
    <row r="489" ht="12.75">
      <c r="C489" s="4"/>
    </row>
    <row r="490" ht="12.75">
      <c r="C490" s="4"/>
    </row>
    <row r="491" ht="12.75">
      <c r="C491" s="4"/>
    </row>
    <row r="492" ht="12.75">
      <c r="C492" s="4"/>
    </row>
    <row r="493" ht="12.75">
      <c r="C493" s="4"/>
    </row>
    <row r="494" ht="12.75">
      <c r="C494" s="4"/>
    </row>
    <row r="495" ht="12.75">
      <c r="C495" s="4"/>
    </row>
    <row r="496" ht="12.75">
      <c r="C496" s="4"/>
    </row>
    <row r="497" ht="12.75">
      <c r="C497" s="4"/>
    </row>
    <row r="498" ht="12.75">
      <c r="C498" s="4"/>
    </row>
    <row r="499" ht="12.75">
      <c r="C499" s="4"/>
    </row>
    <row r="500" ht="12.75">
      <c r="C500" s="4"/>
    </row>
    <row r="501" ht="12.75">
      <c r="C501" s="4"/>
    </row>
    <row r="502" ht="12.75">
      <c r="C502" s="4"/>
    </row>
    <row r="503" ht="12.75">
      <c r="C503" s="4"/>
    </row>
  </sheetData>
  <sheetProtection password="C690" sheet="1"/>
  <mergeCells count="37">
    <mergeCell ref="A7:H7"/>
    <mergeCell ref="B8:B9"/>
    <mergeCell ref="C10:H10"/>
    <mergeCell ref="F8:G8"/>
    <mergeCell ref="H8:H9"/>
    <mergeCell ref="C8:C9"/>
    <mergeCell ref="D8:D9"/>
    <mergeCell ref="E8:E9"/>
    <mergeCell ref="A8:A9"/>
    <mergeCell ref="C477:H477"/>
    <mergeCell ref="C470:H470"/>
    <mergeCell ref="C471:H471"/>
    <mergeCell ref="A6:H6"/>
    <mergeCell ref="A1:H1"/>
    <mergeCell ref="C461:H461"/>
    <mergeCell ref="A2:H2"/>
    <mergeCell ref="A3:H3"/>
    <mergeCell ref="A4:H4"/>
    <mergeCell ref="A5:H5"/>
    <mergeCell ref="C466:H466"/>
    <mergeCell ref="C467:H467"/>
    <mergeCell ref="C469:H469"/>
    <mergeCell ref="C462:H462"/>
    <mergeCell ref="C463:H463"/>
    <mergeCell ref="C464:H464"/>
    <mergeCell ref="C465:H465"/>
    <mergeCell ref="C468:H468"/>
    <mergeCell ref="C472:H472"/>
    <mergeCell ref="C473:H473"/>
    <mergeCell ref="C474:H474"/>
    <mergeCell ref="C475:H475"/>
    <mergeCell ref="C476:H476"/>
    <mergeCell ref="C483:H483"/>
    <mergeCell ref="C479:H479"/>
    <mergeCell ref="C480:H480"/>
    <mergeCell ref="C481:H481"/>
    <mergeCell ref="C482:H482"/>
  </mergeCells>
  <printOptions horizontalCentered="1"/>
  <pageMargins left="0.2362204724409449" right="0.2362204724409449" top="1.1023622047244095" bottom="0.4330708661417323" header="0.2362204724409449" footer="0.2362204724409449"/>
  <pageSetup fitToHeight="0" horizontalDpi="600" verticalDpi="600" orientation="landscape" paperSize="9" r:id="rId3"/>
  <headerFooter alignWithMargins="0">
    <oddHeader>&amp;L&amp;G
&amp;"-,Negrito"&amp;11BANCO DO ESTADO DO RIO GRANDE DO SUL S.A.
UNIDADE DE ENGENHARIA&amp;R&amp;"-,Regular"&amp;11&amp;P/&amp;N
&amp;A</oddHeader>
    <oddFooter>&amp;C&amp;"-,Regular"&amp;11&amp;P de &amp;N&amp;R&amp;"-,Regular"&amp;11&amp;D</oddFooter>
  </headerFooter>
  <rowBreaks count="1" manualBreakCount="1">
    <brk id="441" max="7"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B32638</cp:lastModifiedBy>
  <cp:lastPrinted>2016-02-05T13:27:21Z</cp:lastPrinted>
  <dcterms:created xsi:type="dcterms:W3CDTF">2000-05-25T11:19:14Z</dcterms:created>
  <dcterms:modified xsi:type="dcterms:W3CDTF">2016-02-05T16:42:51Z</dcterms:modified>
  <cp:category/>
  <cp:version/>
  <cp:contentType/>
  <cp:contentStatus/>
</cp:coreProperties>
</file>